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Итог 2-х дней" sheetId="1" r:id="rId1"/>
  </sheets>
  <definedNames>
    <definedName name="_xlnm._FilterDatabase" localSheetId="0" hidden="1">'Итог 2-х дней'!$A$11:$BT$38</definedName>
  </definedNames>
  <calcPr fullCalcOnLoad="1"/>
</workbook>
</file>

<file path=xl/sharedStrings.xml><?xml version="1.0" encoding="utf-8"?>
<sst xmlns="http://schemas.openxmlformats.org/spreadsheetml/2006/main" count="218" uniqueCount="158">
  <si>
    <t>Порядок Старта</t>
  </si>
  <si>
    <t>Стартовый номер</t>
  </si>
  <si>
    <t>Пилот 1</t>
  </si>
  <si>
    <t>Пилот 2</t>
  </si>
  <si>
    <t>Автомобиль</t>
  </si>
  <si>
    <t>Привод</t>
  </si>
  <si>
    <t>Город</t>
  </si>
  <si>
    <t>КОМАНДА</t>
  </si>
  <si>
    <t>Время Пролога</t>
  </si>
  <si>
    <t>КВ -1 Старт СУ-1 Время старта фактическое</t>
  </si>
  <si>
    <t>Норма времени на СУ-1</t>
  </si>
  <si>
    <t>КВ -2 Финиш СУ-1 Фактическое время</t>
  </si>
  <si>
    <t>КВ -2 Финиш СУ-1 Фактическое  ОКРУГЛЕННОЕ время</t>
  </si>
  <si>
    <t>Чистое Время СУ-1</t>
  </si>
  <si>
    <t>За ранний старт СУ-1</t>
  </si>
  <si>
    <t>Пен за ранний въезд в зону старта СУ-1</t>
  </si>
  <si>
    <t>Норма времени на ДОЕЗД</t>
  </si>
  <si>
    <t>КВ -3 Старт СУ-2 Время старта фактическое</t>
  </si>
  <si>
    <t>Норма времени на СУ-2</t>
  </si>
  <si>
    <t>КВ -4 Финиш СУ-2 Фактическое время</t>
  </si>
  <si>
    <t>КВ -4 Финиш СУ-2 Фактическое  ОКРУГЛЕННОЕ время</t>
  </si>
  <si>
    <t>Чистое Время СУ-2</t>
  </si>
  <si>
    <t>За ранний старт СУ-2</t>
  </si>
  <si>
    <t>Пен за ранний въезд в зону старта СУ-2</t>
  </si>
  <si>
    <t>Ближний свет</t>
  </si>
  <si>
    <t>Норма времени перед СУ-3</t>
  </si>
  <si>
    <t>КВ-5 Старт СУ-3 Время старта предписанное</t>
  </si>
  <si>
    <t>КВ - 5 Старт СУ-3 Время старта фактическое</t>
  </si>
  <si>
    <t>Норма времени на СУ-3</t>
  </si>
  <si>
    <t>КВ - 6 Финиш СУ-3 Фактическое время</t>
  </si>
  <si>
    <t>КВ -6 Финиш СУ-3 Фактическое  ОКРУГЛЕННОЕ время</t>
  </si>
  <si>
    <t>Чистое Время СУ-3</t>
  </si>
  <si>
    <t>За ранний старт СУ-3</t>
  </si>
  <si>
    <t>Пен за ранний въезд в зону старта СУ-3</t>
  </si>
  <si>
    <t>Норма времени на ЗС</t>
  </si>
  <si>
    <t>Предписаное время въезда в ЗП</t>
  </si>
  <si>
    <t>Время въезда в ЗП фактическое</t>
  </si>
  <si>
    <t xml:space="preserve">Пен за ранний выезд из зоны сервиса </t>
  </si>
  <si>
    <t>КВ -7 Старт СУ-4 Время старта фактическое</t>
  </si>
  <si>
    <t>Норма времени на СУ-4</t>
  </si>
  <si>
    <t>КВ -8 Финиш СУ-4 Фактическое время</t>
  </si>
  <si>
    <t>КВ -8 Финиш СУ-4 Фактическое  ОКРУГЛЕННОЕ время</t>
  </si>
  <si>
    <t>Чистое Время СУ-4</t>
  </si>
  <si>
    <t>Пен за ранний въезд в зону старта СУ-4</t>
  </si>
  <si>
    <t>Норма времени перед СУ-5</t>
  </si>
  <si>
    <t>КВ -9 Старт СУ-5 Время старта фактическое</t>
  </si>
  <si>
    <t>Норма времени на СУ-5</t>
  </si>
  <si>
    <t>КВ -10 Финиш СУ-5 Фактическое время</t>
  </si>
  <si>
    <t>КВ -10 Финиш СУ-5 Фактическое  ОКРУГЛЕННОЕ время</t>
  </si>
  <si>
    <t>Чистое Время СУ-5</t>
  </si>
  <si>
    <t>За ранний старт СУ-5</t>
  </si>
  <si>
    <t>Пен за ранний въезд в зону старта СУ-5</t>
  </si>
  <si>
    <t>КВ -11 Старт СУ-6 Время старта фактическое</t>
  </si>
  <si>
    <t>КВ - 12 Финиш СУ-6 Фактическое время</t>
  </si>
  <si>
    <t>Чистое Время СУ-6</t>
  </si>
  <si>
    <t>За ранний старт СУ-6</t>
  </si>
  <si>
    <t>Пен за ранний въезд в зону старта СУ-6</t>
  </si>
  <si>
    <t>Самовольное исправление в карнете</t>
  </si>
  <si>
    <t>Итого чистое время гонки</t>
  </si>
  <si>
    <t>Общее время пенализаций</t>
  </si>
  <si>
    <t>Итого время гонки</t>
  </si>
  <si>
    <t>Места</t>
  </si>
  <si>
    <t>Очки</t>
  </si>
  <si>
    <t>Абрамов Андрей</t>
  </si>
  <si>
    <t>Хромов Константин</t>
  </si>
  <si>
    <t>ВАЗ 21083</t>
  </si>
  <si>
    <t>п</t>
  </si>
  <si>
    <t>Тольятти</t>
  </si>
  <si>
    <t>Зернов Сергей</t>
  </si>
  <si>
    <t>Шульц Александр</t>
  </si>
  <si>
    <t>Ваз-21083-37</t>
  </si>
  <si>
    <t>тольятти</t>
  </si>
  <si>
    <t>Санин Дмитрий</t>
  </si>
  <si>
    <t>Краснов Сергей</t>
  </si>
  <si>
    <t>Ульяновск</t>
  </si>
  <si>
    <t>VOLGA RACING TEAM</t>
  </si>
  <si>
    <t>Колоша Роман</t>
  </si>
  <si>
    <t>Пахоменко Алексей</t>
  </si>
  <si>
    <t>ВАЗ 2112</t>
  </si>
  <si>
    <t>Барковский Николай</t>
  </si>
  <si>
    <t>Барковский Алексей</t>
  </si>
  <si>
    <t>ВАЗ 21099</t>
  </si>
  <si>
    <t>Extreme Rally Motor Sport</t>
  </si>
  <si>
    <t>Ибрагимов Фиалит</t>
  </si>
  <si>
    <t>Мендель Владимир</t>
  </si>
  <si>
    <t>ВАЗ 21093</t>
  </si>
  <si>
    <t>Конюхов Олег</t>
  </si>
  <si>
    <t>Козел Евгений</t>
  </si>
  <si>
    <t>ВАЗ 2108</t>
  </si>
  <si>
    <t>Чебоксары</t>
  </si>
  <si>
    <t>Сулейманов Шавкат</t>
  </si>
  <si>
    <t>Малофеев Евгений</t>
  </si>
  <si>
    <t>Корнилов Михаил</t>
  </si>
  <si>
    <t>Горбачевский Евгений</t>
  </si>
  <si>
    <t>ФВ Гольф</t>
  </si>
  <si>
    <t>Фокеев Юрий</t>
  </si>
  <si>
    <t>Некипелов Виктор</t>
  </si>
  <si>
    <t>ВАЗ-2112</t>
  </si>
  <si>
    <t>Самара</t>
  </si>
  <si>
    <t>Рыбаков Дмитрий</t>
  </si>
  <si>
    <t>Рыбкин Вадим</t>
  </si>
  <si>
    <t xml:space="preserve">ВАЗ-2108 </t>
  </si>
  <si>
    <t>Бармаков Марат</t>
  </si>
  <si>
    <t>Писаренков Михаил</t>
  </si>
  <si>
    <t>Пенза</t>
  </si>
  <si>
    <t>Горбунов Эдуард</t>
  </si>
  <si>
    <t>Семочкин Александр</t>
  </si>
  <si>
    <t>УАЗ-315195</t>
  </si>
  <si>
    <t>пол</t>
  </si>
  <si>
    <t>Черкасов Роман</t>
  </si>
  <si>
    <t>Федорков Роман</t>
  </si>
  <si>
    <t>УАЗ -315195</t>
  </si>
  <si>
    <t>СимолМетизыКвадро</t>
  </si>
  <si>
    <t>Сандыбаев Виктор</t>
  </si>
  <si>
    <t>Никитин Василий</t>
  </si>
  <si>
    <t>ВАЗ-21213</t>
  </si>
  <si>
    <t>Дарел Авто</t>
  </si>
  <si>
    <t>Шмелев Юрий</t>
  </si>
  <si>
    <t>Белов Александр</t>
  </si>
  <si>
    <t>4 на 4</t>
  </si>
  <si>
    <t>Батенко Андрей</t>
  </si>
  <si>
    <t>Сергеев Максим</t>
  </si>
  <si>
    <t>УАЗ 31512</t>
  </si>
  <si>
    <t>Вершинин Евгений</t>
  </si>
  <si>
    <t>Чемаров Владимир</t>
  </si>
  <si>
    <t>УАЗ 469</t>
  </si>
  <si>
    <t>Суворов Вячеслав</t>
  </si>
  <si>
    <t>Лабутин Александр</t>
  </si>
  <si>
    <t>ВАЗ 2121</t>
  </si>
  <si>
    <t>Хамидуллин Альберт</t>
  </si>
  <si>
    <t>Афанасьев Александр</t>
  </si>
  <si>
    <t>Сандыбаев Сергей</t>
  </si>
  <si>
    <t>Зиновьев Дмитрий</t>
  </si>
  <si>
    <t>Сузуки-Витара</t>
  </si>
  <si>
    <t>Воротников Максим</t>
  </si>
  <si>
    <t xml:space="preserve"> Харитонов Александр</t>
  </si>
  <si>
    <t>Кузнецов Вадим</t>
  </si>
  <si>
    <t>Пузанов Иван</t>
  </si>
  <si>
    <t>ВАЗ 2101</t>
  </si>
  <si>
    <t>з</t>
  </si>
  <si>
    <t>Назаркин Денис</t>
  </si>
  <si>
    <t>Дементьев Александр</t>
  </si>
  <si>
    <t>ВАЗ-21013</t>
  </si>
  <si>
    <t>Албутов Сергей</t>
  </si>
  <si>
    <t>Комин Владислав</t>
  </si>
  <si>
    <t xml:space="preserve">ВАЗ-2101 </t>
  </si>
  <si>
    <t>Трофимов Александр</t>
  </si>
  <si>
    <t>Трофимов Дмитрий</t>
  </si>
  <si>
    <t>ВАЗ 21063</t>
  </si>
  <si>
    <t>Ганчаев Михаил</t>
  </si>
  <si>
    <t>Гуменников Сергей</t>
  </si>
  <si>
    <t>ВАЗ-21053</t>
  </si>
  <si>
    <r>
      <t>КВ-1</t>
    </r>
    <r>
      <rPr>
        <b/>
        <sz val="8"/>
        <rFont val="Arial Cyr"/>
        <family val="0"/>
      </rPr>
      <t xml:space="preserve"> Старт СУ-1 Время старта предписанное</t>
    </r>
  </si>
  <si>
    <r>
      <t>КВ-3</t>
    </r>
    <r>
      <rPr>
        <b/>
        <sz val="8"/>
        <rFont val="Arial Cyr"/>
        <family val="0"/>
      </rPr>
      <t xml:space="preserve"> Старт СУ-2 Время старта предписанное</t>
    </r>
  </si>
  <si>
    <r>
      <t>КВ-7</t>
    </r>
    <r>
      <rPr>
        <b/>
        <sz val="8"/>
        <rFont val="Arial Cyr"/>
        <family val="0"/>
      </rPr>
      <t xml:space="preserve"> Старт СУ-4 Время старта предписанное</t>
    </r>
  </si>
  <si>
    <r>
      <t>КВ-9</t>
    </r>
    <r>
      <rPr>
        <b/>
        <sz val="8"/>
        <rFont val="Arial Cyr"/>
        <family val="0"/>
      </rPr>
      <t xml:space="preserve"> Старт СУ-5 Время старта предписанное</t>
    </r>
  </si>
  <si>
    <r>
      <t>КВ-11</t>
    </r>
    <r>
      <rPr>
        <b/>
        <sz val="8"/>
        <rFont val="Arial Cyr"/>
        <family val="0"/>
      </rPr>
      <t xml:space="preserve"> Старт СУ-6 Время старта предписанное</t>
    </r>
  </si>
  <si>
    <t>Результаты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</si>
</sst>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  <numFmt numFmtId="165" formatCode="h:mm:ss;@"/>
    <numFmt numFmtId="166" formatCode="mm:ss.0;@"/>
    <numFmt numFmtId="167" formatCode="[h]:mm:ss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[$-F400]h:mm:ss\ AM/PM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name val="Arial Cyr"/>
      <family val="2"/>
    </font>
    <font>
      <sz val="18"/>
      <name val="Arial Cyr"/>
      <family val="2"/>
    </font>
    <font>
      <b/>
      <sz val="8"/>
      <name val="Arial Cyr"/>
      <family val="0"/>
    </font>
    <font>
      <sz val="8"/>
      <name val="Arial Cyr"/>
      <family val="0"/>
    </font>
    <font>
      <sz val="10"/>
      <color indexed="56"/>
      <name val="Arial Cyr"/>
      <family val="0"/>
    </font>
    <font>
      <sz val="8"/>
      <name val="Tahoma"/>
      <family val="2"/>
    </font>
    <font>
      <b/>
      <sz val="20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21" fontId="0" fillId="2" borderId="1" xfId="0" applyNumberFormat="1" applyFont="1" applyFill="1" applyBorder="1" applyAlignment="1">
      <alignment horizontal="center"/>
    </xf>
    <xf numFmtId="21" fontId="0" fillId="3" borderId="1" xfId="0" applyNumberFormat="1" applyFont="1" applyFill="1" applyBorder="1" applyAlignment="1">
      <alignment horizontal="center"/>
    </xf>
    <xf numFmtId="21" fontId="0" fillId="4" borderId="1" xfId="0" applyNumberFormat="1" applyFont="1" applyFill="1" applyBorder="1" applyAlignment="1">
      <alignment horizontal="center"/>
    </xf>
    <xf numFmtId="21" fontId="0" fillId="5" borderId="1" xfId="0" applyNumberFormat="1" applyFont="1" applyFill="1" applyBorder="1" applyAlignment="1">
      <alignment horizontal="center"/>
    </xf>
    <xf numFmtId="21" fontId="0" fillId="6" borderId="1" xfId="0" applyNumberFormat="1" applyFont="1" applyFill="1" applyBorder="1" applyAlignment="1">
      <alignment horizontal="center"/>
    </xf>
    <xf numFmtId="21" fontId="0" fillId="7" borderId="1" xfId="0" applyNumberFormat="1" applyFont="1" applyFill="1" applyBorder="1" applyAlignment="1">
      <alignment horizontal="center"/>
    </xf>
    <xf numFmtId="21" fontId="0" fillId="0" borderId="1" xfId="0" applyNumberFormat="1" applyFont="1" applyFill="1" applyBorder="1" applyAlignment="1">
      <alignment horizontal="center"/>
    </xf>
    <xf numFmtId="21" fontId="0" fillId="9" borderId="1" xfId="0" applyNumberFormat="1" applyFont="1" applyFill="1" applyBorder="1" applyAlignment="1">
      <alignment horizontal="center"/>
    </xf>
    <xf numFmtId="21" fontId="8" fillId="7" borderId="1" xfId="0" applyNumberFormat="1" applyFont="1" applyFill="1" applyBorder="1" applyAlignment="1">
      <alignment horizontal="center"/>
    </xf>
    <xf numFmtId="21" fontId="0" fillId="2" borderId="0" xfId="0" applyNumberFormat="1" applyFill="1" applyAlignment="1">
      <alignment/>
    </xf>
    <xf numFmtId="21" fontId="0" fillId="7" borderId="0" xfId="0" applyNumberFormat="1" applyFill="1" applyAlignment="1">
      <alignment/>
    </xf>
    <xf numFmtId="21" fontId="0" fillId="4" borderId="0" xfId="0" applyNumberFormat="1" applyFill="1" applyAlignment="1">
      <alignment/>
    </xf>
    <xf numFmtId="0" fontId="0" fillId="1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21" fontId="3" fillId="7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13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/>
    </xf>
    <xf numFmtId="0" fontId="0" fillId="13" borderId="1" xfId="0" applyFill="1" applyBorder="1" applyAlignment="1">
      <alignment horizontal="center"/>
    </xf>
    <xf numFmtId="21" fontId="0" fillId="13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14" borderId="0" xfId="0" applyFont="1" applyFill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14" borderId="0" xfId="0" applyFont="1" applyFill="1" applyAlignment="1">
      <alignment horizontal="center"/>
    </xf>
    <xf numFmtId="0" fontId="0" fillId="7" borderId="0" xfId="0" applyFill="1" applyAlignment="1">
      <alignment/>
    </xf>
    <xf numFmtId="0" fontId="0" fillId="0" borderId="0" xfId="0" applyFont="1" applyFill="1" applyAlignment="1">
      <alignment/>
    </xf>
    <xf numFmtId="0" fontId="0" fillId="15" borderId="1" xfId="0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0" fontId="0" fillId="7" borderId="1" xfId="0" applyFill="1" applyBorder="1" applyAlignment="1">
      <alignment horizontal="center"/>
    </xf>
    <xf numFmtId="21" fontId="8" fillId="7" borderId="0" xfId="0" applyNumberFormat="1" applyFont="1" applyFill="1" applyAlignment="1">
      <alignment horizontal="center"/>
    </xf>
    <xf numFmtId="21" fontId="0" fillId="0" borderId="0" xfId="0" applyNumberFormat="1" applyAlignment="1">
      <alignment/>
    </xf>
    <xf numFmtId="21" fontId="0" fillId="0" borderId="0" xfId="0" applyNumberFormat="1" applyFill="1" applyAlignment="1">
      <alignment horizontal="center"/>
    </xf>
    <xf numFmtId="0" fontId="10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57150</xdr:rowOff>
    </xdr:from>
    <xdr:to>
      <xdr:col>3</xdr:col>
      <xdr:colOff>1209675</xdr:colOff>
      <xdr:row>5</xdr:row>
      <xdr:rowOff>19050</xdr:rowOff>
    </xdr:to>
    <xdr:sp>
      <xdr:nvSpPr>
        <xdr:cNvPr id="1" name="AutoShape 82"/>
        <xdr:cNvSpPr>
          <a:spLocks/>
        </xdr:cNvSpPr>
      </xdr:nvSpPr>
      <xdr:spPr>
        <a:xfrm>
          <a:off x="85725" y="390525"/>
          <a:ext cx="400050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31750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FFFFFF"/>
              </a:solidFill>
              <a:latin typeface="Impact"/>
              <a:cs typeface="Impact"/>
            </a:rPr>
            <a:t>ХОЛМЫ РОССИИ - 2008</a:t>
          </a:r>
        </a:p>
      </xdr:txBody>
    </xdr:sp>
    <xdr:clientData/>
  </xdr:twoCellAnchor>
  <xdr:twoCellAnchor>
    <xdr:from>
      <xdr:col>0</xdr:col>
      <xdr:colOff>114300</xdr:colOff>
      <xdr:row>5</xdr:row>
      <xdr:rowOff>76200</xdr:rowOff>
    </xdr:from>
    <xdr:to>
      <xdr:col>3</xdr:col>
      <xdr:colOff>1209675</xdr:colOff>
      <xdr:row>7</xdr:row>
      <xdr:rowOff>76200</xdr:rowOff>
    </xdr:to>
    <xdr:sp>
      <xdr:nvSpPr>
        <xdr:cNvPr id="2" name="AutoShape 83"/>
        <xdr:cNvSpPr>
          <a:spLocks/>
        </xdr:cNvSpPr>
      </xdr:nvSpPr>
      <xdr:spPr>
        <a:xfrm>
          <a:off x="114300" y="1057275"/>
          <a:ext cx="39719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31750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FFFFFF"/>
              </a:solidFill>
              <a:latin typeface="Impact"/>
              <a:cs typeface="Impact"/>
            </a:rPr>
            <a:t>Тереньга</a:t>
          </a:r>
        </a:p>
      </xdr:txBody>
    </xdr:sp>
    <xdr:clientData/>
  </xdr:twoCellAnchor>
  <xdr:twoCellAnchor>
    <xdr:from>
      <xdr:col>0</xdr:col>
      <xdr:colOff>133350</xdr:colOff>
      <xdr:row>8</xdr:row>
      <xdr:rowOff>0</xdr:rowOff>
    </xdr:from>
    <xdr:to>
      <xdr:col>2</xdr:col>
      <xdr:colOff>1104900</xdr:colOff>
      <xdr:row>9</xdr:row>
      <xdr:rowOff>38100</xdr:rowOff>
    </xdr:to>
    <xdr:sp>
      <xdr:nvSpPr>
        <xdr:cNvPr id="3" name="AutoShape 84"/>
        <xdr:cNvSpPr>
          <a:spLocks/>
        </xdr:cNvSpPr>
      </xdr:nvSpPr>
      <xdr:spPr>
        <a:xfrm>
          <a:off x="133350" y="1466850"/>
          <a:ext cx="23431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FFFFFF"/>
              </a:solidFill>
              <a:latin typeface="Impact"/>
              <a:cs typeface="Impact"/>
            </a:rPr>
            <a:t>8-9 августа</a:t>
          </a:r>
        </a:p>
      </xdr:txBody>
    </xdr:sp>
    <xdr:clientData/>
  </xdr:twoCellAnchor>
  <xdr:twoCellAnchor editAs="oneCell">
    <xdr:from>
      <xdr:col>6</xdr:col>
      <xdr:colOff>676275</xdr:colOff>
      <xdr:row>6</xdr:row>
      <xdr:rowOff>85725</xdr:rowOff>
    </xdr:from>
    <xdr:to>
      <xdr:col>8</xdr:col>
      <xdr:colOff>714375</xdr:colOff>
      <xdr:row>9</xdr:row>
      <xdr:rowOff>28575</xdr:rowOff>
    </xdr:to>
    <xdr:pic>
      <xdr:nvPicPr>
        <xdr:cNvPr id="4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228725"/>
          <a:ext cx="2781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</xdr:row>
      <xdr:rowOff>38100</xdr:rowOff>
    </xdr:from>
    <xdr:to>
      <xdr:col>6</xdr:col>
      <xdr:colOff>495300</xdr:colOff>
      <xdr:row>6</xdr:row>
      <xdr:rowOff>47625</xdr:rowOff>
    </xdr:to>
    <xdr:pic>
      <xdr:nvPicPr>
        <xdr:cNvPr id="5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371475"/>
          <a:ext cx="904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</xdr:row>
      <xdr:rowOff>133350</xdr:rowOff>
    </xdr:from>
    <xdr:to>
      <xdr:col>8</xdr:col>
      <xdr:colOff>742950</xdr:colOff>
      <xdr:row>5</xdr:row>
      <xdr:rowOff>114300</xdr:rowOff>
    </xdr:to>
    <xdr:pic>
      <xdr:nvPicPr>
        <xdr:cNvPr id="6" name="Picture 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77025" y="466725"/>
          <a:ext cx="2867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0"/>
  <sheetViews>
    <sheetView tabSelected="1" workbookViewId="0" topLeftCell="A1">
      <pane xSplit="9" ySplit="11" topLeftCell="J12" activePane="bottomRight" state="frozen"/>
      <selection pane="topLeft" activeCell="A1" sqref="A1"/>
      <selection pane="topRight" activeCell="N1" sqref="N1"/>
      <selection pane="bottomLeft" activeCell="A17" sqref="A17"/>
      <selection pane="bottomRight" activeCell="F45" sqref="F45"/>
    </sheetView>
  </sheetViews>
  <sheetFormatPr defaultColWidth="9.00390625" defaultRowHeight="12.75"/>
  <cols>
    <col min="1" max="1" width="8.375" style="1" customWidth="1"/>
    <col min="2" max="2" width="9.625" style="1" customWidth="1"/>
    <col min="3" max="3" width="19.75390625" style="0" bestFit="1" customWidth="1"/>
    <col min="4" max="4" width="20.75390625" style="0" bestFit="1" customWidth="1"/>
    <col min="5" max="5" width="13.75390625" style="0" bestFit="1" customWidth="1"/>
    <col min="6" max="6" width="7.25390625" style="1" bestFit="1" customWidth="1"/>
    <col min="7" max="7" width="10.375" style="1" bestFit="1" customWidth="1"/>
    <col min="8" max="8" width="25.625" style="1" customWidth="1"/>
    <col min="9" max="9" width="12.25390625" style="2" bestFit="1" customWidth="1"/>
    <col min="10" max="10" width="16.125" style="2" bestFit="1" customWidth="1"/>
    <col min="11" max="11" width="13.625" style="2" customWidth="1"/>
    <col min="12" max="12" width="0.12890625" style="2" hidden="1" customWidth="1"/>
    <col min="13" max="13" width="13.00390625" style="2" customWidth="1"/>
    <col min="14" max="14" width="12.25390625" style="2" customWidth="1"/>
    <col min="15" max="16" width="11.375" style="2" customWidth="1"/>
    <col min="17" max="17" width="10.75390625" style="2" customWidth="1"/>
    <col min="18" max="19" width="14.125" style="2" customWidth="1"/>
    <col min="20" max="20" width="13.625" style="2" customWidth="1"/>
    <col min="21" max="21" width="0.12890625" style="2" hidden="1" customWidth="1"/>
    <col min="22" max="22" width="17.375" style="1" customWidth="1"/>
    <col min="23" max="23" width="11.00390625" style="2" customWidth="1"/>
    <col min="24" max="24" width="10.875" style="1" customWidth="1"/>
    <col min="25" max="25" width="9.125" style="2" customWidth="1"/>
    <col min="26" max="26" width="9.00390625" style="1" customWidth="1"/>
    <col min="27" max="27" width="8.25390625" style="1" customWidth="1"/>
    <col min="28" max="29" width="14.125" style="2" customWidth="1"/>
    <col min="30" max="30" width="16.125" style="1" customWidth="1"/>
    <col min="31" max="31" width="16.875" style="1" hidden="1" customWidth="1"/>
    <col min="32" max="32" width="16.875" style="1" customWidth="1"/>
    <col min="33" max="33" width="11.00390625" style="2" customWidth="1"/>
    <col min="34" max="34" width="13.00390625" style="1" customWidth="1"/>
    <col min="35" max="35" width="10.625" style="1" customWidth="1"/>
    <col min="36" max="36" width="11.625" style="1" customWidth="1"/>
    <col min="37" max="38" width="9.00390625" style="1" customWidth="1"/>
    <col min="39" max="39" width="8.625" style="1" customWidth="1"/>
    <col min="40" max="40" width="9.25390625" style="1" customWidth="1"/>
    <col min="41" max="41" width="12.00390625" style="0" bestFit="1" customWidth="1"/>
    <col min="42" max="42" width="11.875" style="0" customWidth="1"/>
    <col min="43" max="43" width="12.125" style="0" hidden="1" customWidth="1"/>
    <col min="44" max="44" width="11.625" style="0" bestFit="1" customWidth="1"/>
    <col min="45" max="45" width="13.125" style="0" customWidth="1"/>
    <col min="46" max="46" width="10.125" style="0" customWidth="1"/>
    <col min="48" max="48" width="8.00390625" style="0" customWidth="1"/>
    <col min="49" max="49" width="12.125" style="0" bestFit="1" customWidth="1"/>
    <col min="50" max="50" width="11.75390625" style="0" customWidth="1"/>
    <col min="51" max="51" width="10.875" style="0" customWidth="1"/>
    <col min="52" max="52" width="0.12890625" style="0" customWidth="1"/>
    <col min="53" max="53" width="11.00390625" style="0" customWidth="1"/>
    <col min="54" max="54" width="12.25390625" style="0" customWidth="1"/>
    <col min="55" max="55" width="10.375" style="0" customWidth="1"/>
    <col min="56" max="56" width="8.25390625" style="0" customWidth="1"/>
    <col min="58" max="58" width="8.125" style="0" customWidth="1"/>
    <col min="60" max="60" width="11.75390625" style="0" customWidth="1"/>
    <col min="62" max="62" width="9.125" style="0" hidden="1" customWidth="1"/>
    <col min="64" max="64" width="12.125" style="0" customWidth="1"/>
    <col min="66" max="66" width="11.75390625" style="0" customWidth="1"/>
    <col min="71" max="71" width="9.125" style="3" customWidth="1"/>
    <col min="72" max="72" width="9.125" style="4" customWidth="1"/>
    <col min="73" max="16384" width="9.125" style="5" customWidth="1"/>
  </cols>
  <sheetData>
    <row r="1" ht="26.25">
      <c r="B1" s="72" t="s">
        <v>157</v>
      </c>
    </row>
    <row r="2" ht="12.75"/>
    <row r="3" ht="12.75"/>
    <row r="4" ht="12.75"/>
    <row r="5" ht="12.75"/>
    <row r="6" ht="12.75"/>
    <row r="7" ht="12.75"/>
    <row r="8" ht="12.75"/>
    <row r="9" spans="1:72" s="10" customFormat="1" ht="23.25">
      <c r="A9" s="6"/>
      <c r="B9" s="6"/>
      <c r="C9" s="7"/>
      <c r="D9" s="8"/>
      <c r="E9" s="7"/>
      <c r="F9" s="9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Z9" s="7"/>
      <c r="AA9" s="7"/>
      <c r="AB9" s="7"/>
      <c r="AC9" s="7"/>
      <c r="AD9" s="11"/>
      <c r="AE9" s="7"/>
      <c r="AF9" s="7"/>
      <c r="AG9" s="7"/>
      <c r="AH9" s="7"/>
      <c r="AI9" s="7"/>
      <c r="AJ9" s="7"/>
      <c r="AK9" s="7"/>
      <c r="AL9" s="7"/>
      <c r="AM9" s="9"/>
      <c r="AN9" s="9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11"/>
      <c r="BT9" s="12"/>
    </row>
    <row r="10" ht="12.75">
      <c r="BS10" s="1"/>
    </row>
    <row r="11" spans="1:72" s="28" customFormat="1" ht="62.25" customHeight="1">
      <c r="A11" s="13" t="s">
        <v>0</v>
      </c>
      <c r="B11" s="14" t="s">
        <v>1</v>
      </c>
      <c r="C11" s="15" t="s">
        <v>2</v>
      </c>
      <c r="D11" s="15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6" t="s">
        <v>8</v>
      </c>
      <c r="J11" s="17" t="s">
        <v>152</v>
      </c>
      <c r="K11" s="18" t="s">
        <v>9</v>
      </c>
      <c r="L11" s="19" t="s">
        <v>10</v>
      </c>
      <c r="M11" s="18" t="s">
        <v>11</v>
      </c>
      <c r="N11" s="20" t="s">
        <v>12</v>
      </c>
      <c r="O11" s="21" t="s">
        <v>13</v>
      </c>
      <c r="P11" s="22" t="s">
        <v>14</v>
      </c>
      <c r="Q11" s="22" t="s">
        <v>15</v>
      </c>
      <c r="R11" s="19" t="s">
        <v>16</v>
      </c>
      <c r="S11" s="17" t="s">
        <v>153</v>
      </c>
      <c r="T11" s="18" t="s">
        <v>17</v>
      </c>
      <c r="U11" s="19" t="s">
        <v>18</v>
      </c>
      <c r="V11" s="18" t="s">
        <v>19</v>
      </c>
      <c r="W11" s="20" t="s">
        <v>20</v>
      </c>
      <c r="X11" s="21" t="s">
        <v>21</v>
      </c>
      <c r="Y11" s="22" t="s">
        <v>22</v>
      </c>
      <c r="Z11" s="22" t="s">
        <v>23</v>
      </c>
      <c r="AA11" s="22" t="s">
        <v>24</v>
      </c>
      <c r="AB11" s="19" t="s">
        <v>25</v>
      </c>
      <c r="AC11" s="20" t="s">
        <v>26</v>
      </c>
      <c r="AD11" s="18" t="s">
        <v>27</v>
      </c>
      <c r="AE11" s="19" t="s">
        <v>28</v>
      </c>
      <c r="AF11" s="18" t="s">
        <v>29</v>
      </c>
      <c r="AG11" s="20" t="s">
        <v>30</v>
      </c>
      <c r="AH11" s="21" t="s">
        <v>31</v>
      </c>
      <c r="AI11" s="22" t="s">
        <v>32</v>
      </c>
      <c r="AJ11" s="22" t="s">
        <v>33</v>
      </c>
      <c r="AK11" s="19" t="s">
        <v>34</v>
      </c>
      <c r="AL11" s="20" t="s">
        <v>35</v>
      </c>
      <c r="AM11" s="18" t="s">
        <v>36</v>
      </c>
      <c r="AN11" s="22" t="s">
        <v>37</v>
      </c>
      <c r="AO11" s="17" t="s">
        <v>154</v>
      </c>
      <c r="AP11" s="18" t="s">
        <v>38</v>
      </c>
      <c r="AQ11" s="19" t="s">
        <v>39</v>
      </c>
      <c r="AR11" s="18" t="s">
        <v>40</v>
      </c>
      <c r="AS11" s="20" t="s">
        <v>41</v>
      </c>
      <c r="AT11" s="21" t="s">
        <v>42</v>
      </c>
      <c r="AU11" s="22" t="s">
        <v>43</v>
      </c>
      <c r="AV11" s="22" t="s">
        <v>24</v>
      </c>
      <c r="AW11" s="19" t="s">
        <v>44</v>
      </c>
      <c r="AX11" s="17" t="s">
        <v>155</v>
      </c>
      <c r="AY11" s="18" t="s">
        <v>45</v>
      </c>
      <c r="AZ11" s="19" t="s">
        <v>46</v>
      </c>
      <c r="BA11" s="18" t="s">
        <v>47</v>
      </c>
      <c r="BB11" s="20" t="s">
        <v>48</v>
      </c>
      <c r="BC11" s="21" t="s">
        <v>49</v>
      </c>
      <c r="BD11" s="22" t="s">
        <v>50</v>
      </c>
      <c r="BE11" s="22" t="s">
        <v>51</v>
      </c>
      <c r="BF11" s="22" t="s">
        <v>24</v>
      </c>
      <c r="BG11" s="23" t="s">
        <v>16</v>
      </c>
      <c r="BH11" s="17" t="s">
        <v>156</v>
      </c>
      <c r="BI11" s="18" t="s">
        <v>52</v>
      </c>
      <c r="BJ11" s="19" t="s">
        <v>28</v>
      </c>
      <c r="BK11" s="18" t="s">
        <v>53</v>
      </c>
      <c r="BL11" s="21" t="s">
        <v>54</v>
      </c>
      <c r="BM11" s="22" t="s">
        <v>55</v>
      </c>
      <c r="BN11" s="22" t="s">
        <v>56</v>
      </c>
      <c r="BO11" s="22" t="s">
        <v>57</v>
      </c>
      <c r="BP11" s="24" t="s">
        <v>58</v>
      </c>
      <c r="BQ11" s="25" t="s">
        <v>59</v>
      </c>
      <c r="BR11" s="26" t="s">
        <v>60</v>
      </c>
      <c r="BS11" s="27" t="s">
        <v>61</v>
      </c>
      <c r="BT11" s="28" t="s">
        <v>62</v>
      </c>
    </row>
    <row r="12" spans="1:72" ht="12.75">
      <c r="A12" s="29">
        <v>10</v>
      </c>
      <c r="B12" s="30">
        <v>79</v>
      </c>
      <c r="C12" s="31" t="s">
        <v>63</v>
      </c>
      <c r="D12" s="31" t="s">
        <v>64</v>
      </c>
      <c r="E12" s="31" t="s">
        <v>65</v>
      </c>
      <c r="F12" s="32" t="s">
        <v>66</v>
      </c>
      <c r="G12" s="32" t="s">
        <v>67</v>
      </c>
      <c r="H12" s="29"/>
      <c r="I12" s="33"/>
      <c r="J12" s="34">
        <v>0.3875</v>
      </c>
      <c r="K12" s="35">
        <v>0.3875</v>
      </c>
      <c r="L12" s="36">
        <v>0.020833333333333332</v>
      </c>
      <c r="M12" s="35">
        <v>0.39600694444444445</v>
      </c>
      <c r="N12" s="34">
        <v>0.3965277777777778</v>
      </c>
      <c r="O12" s="37">
        <f aca="true" t="shared" si="0" ref="O12:O21">M12-K12</f>
        <v>0.008506944444444442</v>
      </c>
      <c r="P12" s="38"/>
      <c r="Q12" s="38"/>
      <c r="R12" s="36">
        <v>0.010416666666666666</v>
      </c>
      <c r="S12" s="39">
        <f aca="true" t="shared" si="1" ref="S12:S38">N12+R12</f>
        <v>0.4069444444444445</v>
      </c>
      <c r="T12" s="40">
        <v>0.40625</v>
      </c>
      <c r="U12" s="36">
        <v>0.016666666666666666</v>
      </c>
      <c r="V12" s="35">
        <v>0.41290509259259256</v>
      </c>
      <c r="W12" s="34">
        <v>0.4131944444444444</v>
      </c>
      <c r="X12" s="37">
        <f aca="true" t="shared" si="2" ref="X12:X28">V12-T12</f>
        <v>0.00665509259259256</v>
      </c>
      <c r="Y12" s="41">
        <v>0.0006944444444444445</v>
      </c>
      <c r="Z12" s="38">
        <v>0.00034722222222222224</v>
      </c>
      <c r="AA12" s="38"/>
      <c r="AB12" s="36">
        <v>0.003472222222222222</v>
      </c>
      <c r="AC12" s="34">
        <f aca="true" t="shared" si="3" ref="AC12:AC21">AB12+W12</f>
        <v>0.41666666666666663</v>
      </c>
      <c r="AD12" s="35">
        <v>0.4166666666666667</v>
      </c>
      <c r="AE12" s="36">
        <v>0.013888888888888888</v>
      </c>
      <c r="AF12" s="35">
        <v>0.4206944444444444</v>
      </c>
      <c r="AG12" s="34">
        <v>0.42083333333333334</v>
      </c>
      <c r="AH12" s="37">
        <f aca="true" t="shared" si="4" ref="AH12:AH20">AF12-AD12</f>
        <v>0.004027777777777741</v>
      </c>
      <c r="AI12" s="38"/>
      <c r="AJ12" s="38"/>
      <c r="AK12" s="36">
        <v>0.020833333333333332</v>
      </c>
      <c r="AL12" s="34">
        <f aca="true" t="shared" si="5" ref="AL12:AL21">AG12+AK12</f>
        <v>0.44166666666666665</v>
      </c>
      <c r="AM12" s="35">
        <v>0.44166666666666665</v>
      </c>
      <c r="AN12" s="38"/>
      <c r="AO12" s="34">
        <v>0.5125</v>
      </c>
      <c r="AP12" s="35">
        <f>AO12</f>
        <v>0.5125</v>
      </c>
      <c r="AQ12" s="36">
        <v>0.013888888888888888</v>
      </c>
      <c r="AR12" s="35">
        <v>0.5165046296296296</v>
      </c>
      <c r="AS12" s="34">
        <v>0.5166666666666667</v>
      </c>
      <c r="AT12" s="37">
        <f aca="true" t="shared" si="6" ref="AT12:AT20">AR12-AP12</f>
        <v>0.0040046296296296635</v>
      </c>
      <c r="AU12" s="38"/>
      <c r="AV12" s="38"/>
      <c r="AW12" s="36">
        <v>0.003472222222222222</v>
      </c>
      <c r="AX12" s="34">
        <f aca="true" t="shared" si="7" ref="AX12:AX21">AS12+AW12</f>
        <v>0.5201388888888889</v>
      </c>
      <c r="AY12" s="35">
        <v>0.5201388888888888</v>
      </c>
      <c r="AZ12" s="36">
        <v>0.016666666666666666</v>
      </c>
      <c r="BA12" s="35">
        <v>0.5259027777777777</v>
      </c>
      <c r="BB12" s="34">
        <v>0.5263888888888889</v>
      </c>
      <c r="BC12" s="37">
        <f aca="true" t="shared" si="8" ref="BC12:BC20">BA12-AY12</f>
        <v>0.005763888888888902</v>
      </c>
      <c r="BD12" s="38"/>
      <c r="BE12" s="38"/>
      <c r="BF12" s="38"/>
      <c r="BG12" s="36">
        <v>0.010416666666666666</v>
      </c>
      <c r="BH12" s="34">
        <f aca="true" t="shared" si="9" ref="BH12:BH21">BG12+BB12</f>
        <v>0.5368055555555555</v>
      </c>
      <c r="BI12" s="35">
        <v>0.5368055555555555</v>
      </c>
      <c r="BJ12" s="36">
        <v>0.020833333333333332</v>
      </c>
      <c r="BK12" s="35">
        <v>0.545150462962963</v>
      </c>
      <c r="BL12" s="37">
        <f aca="true" t="shared" si="10" ref="BL12:BL20">BK12-BI12</f>
        <v>0.008344907407407454</v>
      </c>
      <c r="BM12" s="38"/>
      <c r="BN12" s="38"/>
      <c r="BO12" s="38"/>
      <c r="BP12" s="42">
        <f aca="true" t="shared" si="11" ref="BP12:BP21">BL12+BC12+AT12+AH12+X12+O12</f>
        <v>0.03730324074074076</v>
      </c>
      <c r="BQ12" s="43">
        <f aca="true" t="shared" si="12" ref="BQ12:BQ21">BO12+BN12+BF12+BE12+BD12+AV12+AU12+AN12+AJ12+AI12+AA12+Z12+Y12+Q12+P12+BM12</f>
        <v>0.0010416666666666667</v>
      </c>
      <c r="BR12" s="44">
        <f aca="true" t="shared" si="13" ref="BR12:BR21">BQ12+BP12</f>
        <v>0.03834490740740743</v>
      </c>
      <c r="BS12" s="45">
        <v>1</v>
      </c>
      <c r="BT12" s="4">
        <v>20</v>
      </c>
    </row>
    <row r="13" spans="1:72" ht="12.75">
      <c r="A13" s="29">
        <v>1</v>
      </c>
      <c r="B13" s="46">
        <v>45</v>
      </c>
      <c r="C13" s="31" t="s">
        <v>68</v>
      </c>
      <c r="D13" s="31" t="s">
        <v>69</v>
      </c>
      <c r="E13" s="31" t="s">
        <v>70</v>
      </c>
      <c r="F13" s="29" t="s">
        <v>66</v>
      </c>
      <c r="G13" s="29" t="s">
        <v>71</v>
      </c>
      <c r="H13" s="29"/>
      <c r="I13" s="33"/>
      <c r="J13" s="34">
        <v>0.375</v>
      </c>
      <c r="K13" s="35">
        <v>0.375</v>
      </c>
      <c r="L13" s="36">
        <v>0.020833333333333332</v>
      </c>
      <c r="M13" s="35">
        <v>0.3847337962962963</v>
      </c>
      <c r="N13" s="34">
        <v>0.3854166666666667</v>
      </c>
      <c r="O13" s="37">
        <f t="shared" si="0"/>
        <v>0.009733796296296282</v>
      </c>
      <c r="P13" s="38"/>
      <c r="Q13" s="38"/>
      <c r="R13" s="36">
        <v>0.010416666666666666</v>
      </c>
      <c r="S13" s="34">
        <f t="shared" si="1"/>
        <v>0.39583333333333337</v>
      </c>
      <c r="T13" s="35">
        <v>0.3958333333333333</v>
      </c>
      <c r="U13" s="36">
        <v>0.016666666666666666</v>
      </c>
      <c r="V13" s="35">
        <v>0.4023148148148148</v>
      </c>
      <c r="W13" s="34">
        <v>0.40277777777777773</v>
      </c>
      <c r="X13" s="37">
        <f t="shared" si="2"/>
        <v>0.006481481481481477</v>
      </c>
      <c r="Y13" s="41"/>
      <c r="Z13" s="38"/>
      <c r="AA13" s="38"/>
      <c r="AB13" s="36">
        <v>0.003472222222222222</v>
      </c>
      <c r="AC13" s="34">
        <f t="shared" si="3"/>
        <v>0.40624999999999994</v>
      </c>
      <c r="AD13" s="35">
        <v>0.40625</v>
      </c>
      <c r="AE13" s="36">
        <v>0.013888888888888888</v>
      </c>
      <c r="AF13" s="35">
        <v>0.4107175925925926</v>
      </c>
      <c r="AG13" s="34">
        <v>0.41111111111111115</v>
      </c>
      <c r="AH13" s="37">
        <f t="shared" si="4"/>
        <v>0.004467592592592606</v>
      </c>
      <c r="AI13" s="38"/>
      <c r="AJ13" s="38"/>
      <c r="AK13" s="36">
        <v>0.020833333333333332</v>
      </c>
      <c r="AL13" s="34">
        <f t="shared" si="5"/>
        <v>0.43194444444444446</v>
      </c>
      <c r="AM13" s="35">
        <v>0.4322337962962963</v>
      </c>
      <c r="AN13" s="38"/>
      <c r="AO13" s="34">
        <v>0.5</v>
      </c>
      <c r="AP13" s="35">
        <v>0.5</v>
      </c>
      <c r="AQ13" s="36">
        <v>0.013888888888888888</v>
      </c>
      <c r="AR13" s="35">
        <v>0.5044328703703703</v>
      </c>
      <c r="AS13" s="34">
        <v>0.5048611111111111</v>
      </c>
      <c r="AT13" s="37">
        <f t="shared" si="6"/>
        <v>0.004432870370370323</v>
      </c>
      <c r="AU13" s="38"/>
      <c r="AV13" s="38"/>
      <c r="AW13" s="36">
        <v>0.003472222222222222</v>
      </c>
      <c r="AX13" s="34">
        <f t="shared" si="7"/>
        <v>0.5083333333333333</v>
      </c>
      <c r="AY13" s="35">
        <v>0.5083333333333333</v>
      </c>
      <c r="AZ13" s="36">
        <v>0.016666666666666666</v>
      </c>
      <c r="BA13" s="35">
        <v>0.5148611111111111</v>
      </c>
      <c r="BB13" s="34">
        <v>0.5152777777777778</v>
      </c>
      <c r="BC13" s="37">
        <f t="shared" si="8"/>
        <v>0.006527777777777799</v>
      </c>
      <c r="BD13" s="38"/>
      <c r="BE13" s="38"/>
      <c r="BF13" s="38"/>
      <c r="BG13" s="36">
        <v>0.010416666666666666</v>
      </c>
      <c r="BH13" s="34">
        <f t="shared" si="9"/>
        <v>0.5256944444444445</v>
      </c>
      <c r="BI13" s="35">
        <v>0.5256944444444445</v>
      </c>
      <c r="BJ13" s="36">
        <v>0.020833333333333332</v>
      </c>
      <c r="BK13" s="35">
        <v>0.5348032407407407</v>
      </c>
      <c r="BL13" s="37">
        <f t="shared" si="10"/>
        <v>0.00910879629629624</v>
      </c>
      <c r="BM13" s="38"/>
      <c r="BN13" s="38"/>
      <c r="BO13" s="38"/>
      <c r="BP13" s="42">
        <f t="shared" si="11"/>
        <v>0.04075231481481473</v>
      </c>
      <c r="BQ13" s="43">
        <f t="shared" si="12"/>
        <v>0</v>
      </c>
      <c r="BR13" s="44">
        <f t="shared" si="13"/>
        <v>0.04075231481481473</v>
      </c>
      <c r="BS13" s="45">
        <v>2</v>
      </c>
      <c r="BT13" s="4">
        <v>17</v>
      </c>
    </row>
    <row r="14" spans="1:72" ht="12.75">
      <c r="A14" s="29">
        <v>2</v>
      </c>
      <c r="B14" s="46">
        <v>20</v>
      </c>
      <c r="C14" s="31" t="s">
        <v>72</v>
      </c>
      <c r="D14" s="31" t="s">
        <v>73</v>
      </c>
      <c r="E14" s="31" t="s">
        <v>65</v>
      </c>
      <c r="F14" s="29" t="s">
        <v>66</v>
      </c>
      <c r="G14" s="29" t="s">
        <v>74</v>
      </c>
      <c r="H14" s="47" t="s">
        <v>75</v>
      </c>
      <c r="I14" s="33"/>
      <c r="J14" s="34">
        <v>0.3763888888888889</v>
      </c>
      <c r="K14" s="35">
        <v>0.3763888888888889</v>
      </c>
      <c r="L14" s="36">
        <v>0.020833333333333332</v>
      </c>
      <c r="M14" s="35">
        <v>0.3855324074074074</v>
      </c>
      <c r="N14" s="34">
        <v>0.3861111111111111</v>
      </c>
      <c r="O14" s="37">
        <f t="shared" si="0"/>
        <v>0.009143518518518523</v>
      </c>
      <c r="P14" s="38"/>
      <c r="Q14" s="38"/>
      <c r="R14" s="36">
        <v>0.010416666666666666</v>
      </c>
      <c r="S14" s="34">
        <f t="shared" si="1"/>
        <v>0.3965277777777778</v>
      </c>
      <c r="T14" s="35">
        <v>0.3965277777777778</v>
      </c>
      <c r="U14" s="36">
        <v>0.016666666666666666</v>
      </c>
      <c r="V14" s="35">
        <v>0.40305555555555556</v>
      </c>
      <c r="W14" s="34">
        <v>0.40347222222222223</v>
      </c>
      <c r="X14" s="37">
        <f t="shared" si="2"/>
        <v>0.0065277777777777435</v>
      </c>
      <c r="Y14" s="41"/>
      <c r="Z14" s="38"/>
      <c r="AA14" s="38"/>
      <c r="AB14" s="36">
        <v>0.003472222222222222</v>
      </c>
      <c r="AC14" s="34">
        <f t="shared" si="3"/>
        <v>0.40694444444444444</v>
      </c>
      <c r="AD14" s="35">
        <v>0.4069444444444445</v>
      </c>
      <c r="AE14" s="36">
        <v>0.013888888888888888</v>
      </c>
      <c r="AF14" s="35">
        <v>0.41163194444444445</v>
      </c>
      <c r="AG14" s="34">
        <v>0.41180555555555554</v>
      </c>
      <c r="AH14" s="37">
        <f t="shared" si="4"/>
        <v>0.004687499999999956</v>
      </c>
      <c r="AI14" s="38"/>
      <c r="AJ14" s="38"/>
      <c r="AK14" s="36">
        <v>0.020833333333333332</v>
      </c>
      <c r="AL14" s="34">
        <f t="shared" si="5"/>
        <v>0.43263888888888885</v>
      </c>
      <c r="AM14" s="35">
        <v>0.43315972222222227</v>
      </c>
      <c r="AN14" s="38"/>
      <c r="AO14" s="34">
        <v>0.5013888888888889</v>
      </c>
      <c r="AP14" s="35">
        <v>0.5013888888888889</v>
      </c>
      <c r="AQ14" s="36">
        <v>0.013888888888888888</v>
      </c>
      <c r="AR14" s="35">
        <v>0.5059143518518519</v>
      </c>
      <c r="AS14" s="34">
        <v>0.50625</v>
      </c>
      <c r="AT14" s="37">
        <f t="shared" si="6"/>
        <v>0.004525462962962967</v>
      </c>
      <c r="AU14" s="38"/>
      <c r="AV14" s="38"/>
      <c r="AW14" s="36">
        <v>0.003472222222222222</v>
      </c>
      <c r="AX14" s="34">
        <f t="shared" si="7"/>
        <v>0.5097222222222222</v>
      </c>
      <c r="AY14" s="35">
        <v>0.5097222222222222</v>
      </c>
      <c r="AZ14" s="36">
        <v>0.016666666666666666</v>
      </c>
      <c r="BA14" s="35">
        <v>0.5162731481481482</v>
      </c>
      <c r="BB14" s="34">
        <v>0.5166666666666667</v>
      </c>
      <c r="BC14" s="37">
        <f t="shared" si="8"/>
        <v>0.006550925925925988</v>
      </c>
      <c r="BD14" s="38"/>
      <c r="BE14" s="38"/>
      <c r="BF14" s="38"/>
      <c r="BG14" s="36">
        <v>0.010416666666666666</v>
      </c>
      <c r="BH14" s="34">
        <f t="shared" si="9"/>
        <v>0.5270833333333333</v>
      </c>
      <c r="BI14" s="35">
        <v>0.5270833333333333</v>
      </c>
      <c r="BJ14" s="36">
        <v>0.020833333333333332</v>
      </c>
      <c r="BK14" s="35">
        <v>0.5364583333333334</v>
      </c>
      <c r="BL14" s="37">
        <f t="shared" si="10"/>
        <v>0.009375000000000022</v>
      </c>
      <c r="BM14" s="38"/>
      <c r="BN14" s="38"/>
      <c r="BO14" s="38"/>
      <c r="BP14" s="42">
        <f t="shared" si="11"/>
        <v>0.0408101851851852</v>
      </c>
      <c r="BQ14" s="43">
        <f t="shared" si="12"/>
        <v>0</v>
      </c>
      <c r="BR14" s="44">
        <f t="shared" si="13"/>
        <v>0.0408101851851852</v>
      </c>
      <c r="BS14" s="45">
        <v>3</v>
      </c>
      <c r="BT14" s="4">
        <v>15</v>
      </c>
    </row>
    <row r="15" spans="1:72" ht="12.75">
      <c r="A15" s="29">
        <v>7</v>
      </c>
      <c r="B15" s="30">
        <v>7</v>
      </c>
      <c r="C15" s="31" t="s">
        <v>76</v>
      </c>
      <c r="D15" s="31" t="s">
        <v>77</v>
      </c>
      <c r="E15" s="31" t="s">
        <v>78</v>
      </c>
      <c r="F15" s="32" t="s">
        <v>66</v>
      </c>
      <c r="G15" s="32" t="s">
        <v>74</v>
      </c>
      <c r="H15" s="32"/>
      <c r="I15" s="33"/>
      <c r="J15" s="34">
        <v>0.383333333333333</v>
      </c>
      <c r="K15" s="35">
        <v>0.3833333333333333</v>
      </c>
      <c r="L15" s="36">
        <v>0.020833333333333332</v>
      </c>
      <c r="M15" s="35">
        <v>0.39266203703703706</v>
      </c>
      <c r="N15" s="34">
        <v>0.39305555555555555</v>
      </c>
      <c r="O15" s="37">
        <f t="shared" si="0"/>
        <v>0.009328703703703756</v>
      </c>
      <c r="P15" s="38"/>
      <c r="Q15" s="48"/>
      <c r="R15" s="36">
        <v>0.010416666666666666</v>
      </c>
      <c r="S15" s="34">
        <f t="shared" si="1"/>
        <v>0.40347222222222223</v>
      </c>
      <c r="T15" s="35">
        <v>0.40347222222222223</v>
      </c>
      <c r="U15" s="36">
        <v>0.016666666666666666</v>
      </c>
      <c r="V15" s="35">
        <v>0.4096875</v>
      </c>
      <c r="W15" s="34">
        <v>0.40972222222222227</v>
      </c>
      <c r="X15" s="37">
        <f t="shared" si="2"/>
        <v>0.00621527777777775</v>
      </c>
      <c r="Y15" s="41"/>
      <c r="Z15" s="38"/>
      <c r="AA15" s="38"/>
      <c r="AB15" s="36">
        <v>0.003472222222222222</v>
      </c>
      <c r="AC15" s="34">
        <f t="shared" si="3"/>
        <v>0.4131944444444445</v>
      </c>
      <c r="AD15" s="35">
        <v>0.4131944444444444</v>
      </c>
      <c r="AE15" s="36">
        <v>0.013888888888888888</v>
      </c>
      <c r="AF15" s="35">
        <v>0.41745370370370366</v>
      </c>
      <c r="AG15" s="34">
        <v>0.41805555555555557</v>
      </c>
      <c r="AH15" s="37">
        <f t="shared" si="4"/>
        <v>0.00425925925925924</v>
      </c>
      <c r="AI15" s="38"/>
      <c r="AJ15" s="38"/>
      <c r="AK15" s="36">
        <v>0.020833333333333332</v>
      </c>
      <c r="AL15" s="34">
        <f t="shared" si="5"/>
        <v>0.4388888888888889</v>
      </c>
      <c r="AM15" s="35">
        <v>0.4388888888888889</v>
      </c>
      <c r="AN15" s="38"/>
      <c r="AO15" s="34">
        <v>0.508333333333333</v>
      </c>
      <c r="AP15" s="35">
        <v>0.5083333333333333</v>
      </c>
      <c r="AQ15" s="36">
        <v>0.013888888888888888</v>
      </c>
      <c r="AR15" s="35">
        <v>0.5148032407407407</v>
      </c>
      <c r="AS15" s="34">
        <v>0.5152777777777778</v>
      </c>
      <c r="AT15" s="37">
        <f t="shared" si="6"/>
        <v>0.006469907407407383</v>
      </c>
      <c r="AU15" s="38"/>
      <c r="AV15" s="38"/>
      <c r="AW15" s="36">
        <v>0.003472222222222222</v>
      </c>
      <c r="AX15" s="34">
        <f t="shared" si="7"/>
        <v>0.51875</v>
      </c>
      <c r="AY15" s="35">
        <v>0.51875</v>
      </c>
      <c r="AZ15" s="36">
        <v>0.016666666666666666</v>
      </c>
      <c r="BA15" s="35">
        <v>0.5246875</v>
      </c>
      <c r="BB15" s="34">
        <v>0.525</v>
      </c>
      <c r="BC15" s="37">
        <f t="shared" si="8"/>
        <v>0.005937499999999929</v>
      </c>
      <c r="BD15" s="38"/>
      <c r="BE15" s="38"/>
      <c r="BF15" s="38"/>
      <c r="BG15" s="36">
        <v>0.010416666666666666</v>
      </c>
      <c r="BH15" s="34">
        <f t="shared" si="9"/>
        <v>0.5354166666666667</v>
      </c>
      <c r="BI15" s="35">
        <v>0.5354166666666667</v>
      </c>
      <c r="BJ15" s="36">
        <v>0.020833333333333332</v>
      </c>
      <c r="BK15" s="35">
        <v>0.5441087962962963</v>
      </c>
      <c r="BL15" s="37">
        <f t="shared" si="10"/>
        <v>0.008692129629629619</v>
      </c>
      <c r="BM15" s="38"/>
      <c r="BN15" s="38"/>
      <c r="BO15" s="38"/>
      <c r="BP15" s="42">
        <f t="shared" si="11"/>
        <v>0.04090277777777768</v>
      </c>
      <c r="BQ15" s="43">
        <f t="shared" si="12"/>
        <v>0</v>
      </c>
      <c r="BR15" s="44">
        <f t="shared" si="13"/>
        <v>0.04090277777777768</v>
      </c>
      <c r="BS15" s="45">
        <v>4</v>
      </c>
      <c r="BT15" s="4">
        <v>13</v>
      </c>
    </row>
    <row r="16" spans="1:72" ht="12.75">
      <c r="A16" s="29">
        <v>11</v>
      </c>
      <c r="B16" s="46">
        <v>4</v>
      </c>
      <c r="C16" s="31" t="s">
        <v>79</v>
      </c>
      <c r="D16" s="31" t="s">
        <v>80</v>
      </c>
      <c r="E16" s="49" t="s">
        <v>81</v>
      </c>
      <c r="F16" s="50" t="s">
        <v>66</v>
      </c>
      <c r="G16" s="50" t="s">
        <v>74</v>
      </c>
      <c r="H16" s="51" t="s">
        <v>82</v>
      </c>
      <c r="I16" s="33"/>
      <c r="J16" s="34">
        <v>0.388888888888889</v>
      </c>
      <c r="K16" s="35">
        <v>0.3888888888888889</v>
      </c>
      <c r="L16" s="36">
        <v>0.020833333333333332</v>
      </c>
      <c r="M16" s="35">
        <v>0.3983101851851852</v>
      </c>
      <c r="N16" s="34">
        <v>0.3986111111111111</v>
      </c>
      <c r="O16" s="37">
        <f t="shared" si="0"/>
        <v>0.009421296296296289</v>
      </c>
      <c r="P16" s="38"/>
      <c r="Q16" s="38"/>
      <c r="R16" s="36">
        <v>0.010416666666666666</v>
      </c>
      <c r="S16" s="34">
        <f t="shared" si="1"/>
        <v>0.40902777777777777</v>
      </c>
      <c r="T16" s="35">
        <v>0.40902777777777777</v>
      </c>
      <c r="U16" s="36">
        <v>0.016666666666666666</v>
      </c>
      <c r="V16" s="35">
        <v>0.4159837962962963</v>
      </c>
      <c r="W16" s="34">
        <v>0.4166666666666667</v>
      </c>
      <c r="X16" s="37">
        <f t="shared" si="2"/>
        <v>0.006956018518518514</v>
      </c>
      <c r="Y16" s="41"/>
      <c r="Z16" s="38"/>
      <c r="AA16" s="38"/>
      <c r="AB16" s="36">
        <v>0.003472222222222222</v>
      </c>
      <c r="AC16" s="34">
        <f t="shared" si="3"/>
        <v>0.4201388888888889</v>
      </c>
      <c r="AD16" s="35">
        <v>0.4201388888888889</v>
      </c>
      <c r="AE16" s="36">
        <v>0.013888888888888888</v>
      </c>
      <c r="AF16" s="35">
        <v>0.4249189814814815</v>
      </c>
      <c r="AG16" s="34">
        <v>0.425</v>
      </c>
      <c r="AH16" s="37">
        <f t="shared" si="4"/>
        <v>0.0047800925925926</v>
      </c>
      <c r="AI16" s="38"/>
      <c r="AJ16" s="38"/>
      <c r="AK16" s="36">
        <v>0.020833333333333332</v>
      </c>
      <c r="AL16" s="34">
        <f t="shared" si="5"/>
        <v>0.4458333333333333</v>
      </c>
      <c r="AM16" s="35">
        <v>0.4458449074074074</v>
      </c>
      <c r="AN16" s="38"/>
      <c r="AO16" s="34">
        <v>0.513888888888889</v>
      </c>
      <c r="AP16" s="35">
        <f>AO16</f>
        <v>0.513888888888889</v>
      </c>
      <c r="AQ16" s="36">
        <v>0.013888888888888888</v>
      </c>
      <c r="AR16" s="35">
        <v>0.5186111111111111</v>
      </c>
      <c r="AS16" s="34">
        <v>0.51875</v>
      </c>
      <c r="AT16" s="37">
        <f t="shared" si="6"/>
        <v>0.004722222222222183</v>
      </c>
      <c r="AU16" s="38"/>
      <c r="AV16" s="38"/>
      <c r="AW16" s="36">
        <v>0.003472222222222222</v>
      </c>
      <c r="AX16" s="34">
        <f t="shared" si="7"/>
        <v>0.5222222222222223</v>
      </c>
      <c r="AY16" s="35">
        <v>0.5222222222222223</v>
      </c>
      <c r="AZ16" s="36">
        <v>0.016666666666666666</v>
      </c>
      <c r="BA16" s="35">
        <v>0.5288773148148148</v>
      </c>
      <c r="BB16" s="34">
        <v>0.5291666666666667</v>
      </c>
      <c r="BC16" s="37">
        <f t="shared" si="8"/>
        <v>0.00665509259259256</v>
      </c>
      <c r="BD16" s="38"/>
      <c r="BE16" s="38"/>
      <c r="BF16" s="38"/>
      <c r="BG16" s="36">
        <v>0.010416666666666666</v>
      </c>
      <c r="BH16" s="34">
        <f t="shared" si="9"/>
        <v>0.5395833333333333</v>
      </c>
      <c r="BI16" s="35">
        <v>0.5395833333333333</v>
      </c>
      <c r="BJ16" s="36">
        <v>0.020833333333333332</v>
      </c>
      <c r="BK16" s="35">
        <v>0.5489583333333333</v>
      </c>
      <c r="BL16" s="37">
        <f t="shared" si="10"/>
        <v>0.009375000000000022</v>
      </c>
      <c r="BM16" s="38"/>
      <c r="BN16" s="38"/>
      <c r="BO16" s="38"/>
      <c r="BP16" s="42">
        <f t="shared" si="11"/>
        <v>0.04190972222222217</v>
      </c>
      <c r="BQ16" s="43">
        <f t="shared" si="12"/>
        <v>0</v>
      </c>
      <c r="BR16" s="44">
        <f t="shared" si="13"/>
        <v>0.04190972222222217</v>
      </c>
      <c r="BS16" s="45">
        <v>5</v>
      </c>
      <c r="BT16" s="4">
        <v>12</v>
      </c>
    </row>
    <row r="17" spans="1:72" s="52" customFormat="1" ht="12.75">
      <c r="A17" s="29">
        <v>6</v>
      </c>
      <c r="B17" s="30">
        <v>8</v>
      </c>
      <c r="C17" s="31" t="s">
        <v>83</v>
      </c>
      <c r="D17" s="31" t="s">
        <v>84</v>
      </c>
      <c r="E17" s="31" t="s">
        <v>85</v>
      </c>
      <c r="F17" s="32" t="s">
        <v>66</v>
      </c>
      <c r="G17" s="32" t="s">
        <v>74</v>
      </c>
      <c r="H17" s="32"/>
      <c r="I17" s="33"/>
      <c r="J17" s="34">
        <v>0.381944444444444</v>
      </c>
      <c r="K17" s="35">
        <v>0.3819444444444444</v>
      </c>
      <c r="L17" s="36">
        <v>0.020833333333333332</v>
      </c>
      <c r="M17" s="35">
        <v>0.39216435185185183</v>
      </c>
      <c r="N17" s="34">
        <v>0.3923611111111111</v>
      </c>
      <c r="O17" s="37">
        <f t="shared" si="0"/>
        <v>0.010219907407407414</v>
      </c>
      <c r="P17" s="38"/>
      <c r="Q17" s="38"/>
      <c r="R17" s="36">
        <v>0.010416666666666666</v>
      </c>
      <c r="S17" s="34">
        <f t="shared" si="1"/>
        <v>0.4027777777777778</v>
      </c>
      <c r="T17" s="35">
        <v>0.40277777777777773</v>
      </c>
      <c r="U17" s="36">
        <v>0.016666666666666666</v>
      </c>
      <c r="V17" s="35">
        <v>0.4098148148148148</v>
      </c>
      <c r="W17" s="34">
        <v>0.41041666666666665</v>
      </c>
      <c r="X17" s="37">
        <f t="shared" si="2"/>
        <v>0.007037037037037064</v>
      </c>
      <c r="Y17" s="41"/>
      <c r="Z17" s="38"/>
      <c r="AA17" s="38"/>
      <c r="AB17" s="36">
        <v>0.003472222222222222</v>
      </c>
      <c r="AC17" s="34">
        <f t="shared" si="3"/>
        <v>0.41388888888888886</v>
      </c>
      <c r="AD17" s="35">
        <v>0.4138888888888889</v>
      </c>
      <c r="AE17" s="36">
        <v>0.013888888888888888</v>
      </c>
      <c r="AF17" s="35">
        <v>0.41854166666666665</v>
      </c>
      <c r="AG17" s="34">
        <v>0.41875</v>
      </c>
      <c r="AH17" s="37">
        <f t="shared" si="4"/>
        <v>0.004652777777777728</v>
      </c>
      <c r="AI17" s="38"/>
      <c r="AJ17" s="38"/>
      <c r="AK17" s="36">
        <v>0.020833333333333332</v>
      </c>
      <c r="AL17" s="34">
        <f t="shared" si="5"/>
        <v>0.4395833333333333</v>
      </c>
      <c r="AM17" s="35">
        <v>0.4395833333333334</v>
      </c>
      <c r="AN17" s="38"/>
      <c r="AO17" s="34">
        <v>0.506944444444444</v>
      </c>
      <c r="AP17" s="35">
        <f>AO17</f>
        <v>0.506944444444444</v>
      </c>
      <c r="AQ17" s="36">
        <v>0.013888888888888888</v>
      </c>
      <c r="AR17" s="35">
        <v>0.5118634259259259</v>
      </c>
      <c r="AS17" s="34">
        <v>0.5125</v>
      </c>
      <c r="AT17" s="37">
        <f t="shared" si="6"/>
        <v>0.004918981481481954</v>
      </c>
      <c r="AU17" s="38"/>
      <c r="AV17" s="38"/>
      <c r="AW17" s="36">
        <v>0.003472222222222222</v>
      </c>
      <c r="AX17" s="34">
        <f t="shared" si="7"/>
        <v>0.5159722222222222</v>
      </c>
      <c r="AY17" s="35">
        <v>0.5159722222222222</v>
      </c>
      <c r="AZ17" s="36">
        <v>0.016666666666666666</v>
      </c>
      <c r="BA17" s="35">
        <v>0.5232175925925926</v>
      </c>
      <c r="BB17" s="34">
        <v>0.5236111111111111</v>
      </c>
      <c r="BC17" s="37">
        <f t="shared" si="8"/>
        <v>0.00724537037037043</v>
      </c>
      <c r="BD17" s="38"/>
      <c r="BE17" s="38"/>
      <c r="BF17" s="38"/>
      <c r="BG17" s="36">
        <v>0.010416666666666666</v>
      </c>
      <c r="BH17" s="34">
        <f t="shared" si="9"/>
        <v>0.5340277777777778</v>
      </c>
      <c r="BI17" s="35">
        <v>0.5340277777777778</v>
      </c>
      <c r="BJ17" s="36">
        <v>0.020833333333333332</v>
      </c>
      <c r="BK17" s="35">
        <v>0.5438310185185186</v>
      </c>
      <c r="BL17" s="37">
        <f t="shared" si="10"/>
        <v>0.009803240740740793</v>
      </c>
      <c r="BM17" s="38"/>
      <c r="BN17" s="38"/>
      <c r="BO17" s="38"/>
      <c r="BP17" s="42">
        <f t="shared" si="11"/>
        <v>0.04387731481481538</v>
      </c>
      <c r="BQ17" s="43">
        <f t="shared" si="12"/>
        <v>0</v>
      </c>
      <c r="BR17" s="44">
        <f t="shared" si="13"/>
        <v>0.04387731481481538</v>
      </c>
      <c r="BS17" s="45">
        <v>6</v>
      </c>
      <c r="BT17" s="4">
        <v>11</v>
      </c>
    </row>
    <row r="18" spans="1:72" ht="12.75">
      <c r="A18" s="29">
        <v>3</v>
      </c>
      <c r="B18" s="30">
        <v>39</v>
      </c>
      <c r="C18" s="31" t="s">
        <v>86</v>
      </c>
      <c r="D18" s="31" t="s">
        <v>87</v>
      </c>
      <c r="E18" s="31" t="s">
        <v>88</v>
      </c>
      <c r="F18" s="32" t="s">
        <v>66</v>
      </c>
      <c r="G18" s="32" t="s">
        <v>89</v>
      </c>
      <c r="H18" s="32"/>
      <c r="I18" s="33"/>
      <c r="J18" s="34">
        <v>0.377777777777778</v>
      </c>
      <c r="K18" s="35">
        <v>0.37777777777777777</v>
      </c>
      <c r="L18" s="36">
        <v>0.020833333333333332</v>
      </c>
      <c r="M18" s="35">
        <v>0.3886111111111111</v>
      </c>
      <c r="N18" s="34">
        <v>0.3888888888888889</v>
      </c>
      <c r="O18" s="37">
        <f t="shared" si="0"/>
        <v>0.010833333333333306</v>
      </c>
      <c r="P18" s="38"/>
      <c r="Q18" s="48">
        <v>0.00034722222222222224</v>
      </c>
      <c r="R18" s="36">
        <v>0.010416666666666666</v>
      </c>
      <c r="S18" s="34">
        <f t="shared" si="1"/>
        <v>0.3993055555555556</v>
      </c>
      <c r="T18" s="35">
        <v>0.3993055555555556</v>
      </c>
      <c r="U18" s="36">
        <v>0.016666666666666666</v>
      </c>
      <c r="V18" s="35">
        <v>0.40988425925925925</v>
      </c>
      <c r="W18" s="34">
        <v>0.41041666666666665</v>
      </c>
      <c r="X18" s="37">
        <f t="shared" si="2"/>
        <v>0.010578703703703674</v>
      </c>
      <c r="Y18" s="41"/>
      <c r="Z18" s="38"/>
      <c r="AA18" s="38"/>
      <c r="AB18" s="36">
        <v>0.003472222222222222</v>
      </c>
      <c r="AC18" s="34">
        <f t="shared" si="3"/>
        <v>0.41388888888888886</v>
      </c>
      <c r="AD18" s="35">
        <v>0.4138888888888889</v>
      </c>
      <c r="AE18" s="36">
        <v>0.013888888888888888</v>
      </c>
      <c r="AF18" s="35">
        <v>0.4188773148148148</v>
      </c>
      <c r="AG18" s="34">
        <v>0.41944444444444445</v>
      </c>
      <c r="AH18" s="37">
        <f t="shared" si="4"/>
        <v>0.00498842592592591</v>
      </c>
      <c r="AI18" s="38"/>
      <c r="AJ18" s="38">
        <v>0.00034722222222222224</v>
      </c>
      <c r="AK18" s="36">
        <v>0.020833333333333332</v>
      </c>
      <c r="AL18" s="34">
        <f t="shared" si="5"/>
        <v>0.44027777777777777</v>
      </c>
      <c r="AM18" s="35">
        <v>0.44027777777777777</v>
      </c>
      <c r="AN18" s="38"/>
      <c r="AO18" s="34">
        <v>0.502777777777778</v>
      </c>
      <c r="AP18" s="35">
        <f>AO18</f>
        <v>0.502777777777778</v>
      </c>
      <c r="AQ18" s="36">
        <v>0.013888888888888888</v>
      </c>
      <c r="AR18" s="35">
        <v>0.5079861111111111</v>
      </c>
      <c r="AS18" s="34">
        <v>0.5083333333333333</v>
      </c>
      <c r="AT18" s="37">
        <f t="shared" si="6"/>
        <v>0.005208333333333148</v>
      </c>
      <c r="AU18" s="38"/>
      <c r="AV18" s="38"/>
      <c r="AW18" s="36">
        <v>0.003472222222222222</v>
      </c>
      <c r="AX18" s="34">
        <f t="shared" si="7"/>
        <v>0.5118055555555555</v>
      </c>
      <c r="AY18" s="35">
        <v>0.5118055555555555</v>
      </c>
      <c r="AZ18" s="36">
        <v>0.016666666666666666</v>
      </c>
      <c r="BA18" s="35">
        <v>0.5193287037037037</v>
      </c>
      <c r="BB18" s="34">
        <v>0.5194444444444445</v>
      </c>
      <c r="BC18" s="37">
        <f t="shared" si="8"/>
        <v>0.00752314814814814</v>
      </c>
      <c r="BD18" s="38"/>
      <c r="BE18" s="38"/>
      <c r="BF18" s="38"/>
      <c r="BG18" s="36">
        <v>0.010416666666666666</v>
      </c>
      <c r="BH18" s="34">
        <f t="shared" si="9"/>
        <v>0.5298611111111111</v>
      </c>
      <c r="BI18" s="35">
        <v>0.5298611111111111</v>
      </c>
      <c r="BJ18" s="36">
        <v>0.020833333333333332</v>
      </c>
      <c r="BK18" s="35">
        <v>0.5396527777777778</v>
      </c>
      <c r="BL18" s="37">
        <f t="shared" si="10"/>
        <v>0.009791666666666643</v>
      </c>
      <c r="BM18" s="38"/>
      <c r="BN18" s="38"/>
      <c r="BO18" s="38"/>
      <c r="BP18" s="42">
        <f t="shared" si="11"/>
        <v>0.04892361111111082</v>
      </c>
      <c r="BQ18" s="43">
        <f t="shared" si="12"/>
        <v>0.0006944444444444445</v>
      </c>
      <c r="BR18" s="44">
        <f t="shared" si="13"/>
        <v>0.04961805555555526</v>
      </c>
      <c r="BS18" s="45">
        <v>7</v>
      </c>
      <c r="BT18" s="4">
        <v>10</v>
      </c>
    </row>
    <row r="19" spans="1:72" ht="12.75">
      <c r="A19" s="29">
        <v>5</v>
      </c>
      <c r="B19" s="30">
        <v>49</v>
      </c>
      <c r="C19" s="31" t="s">
        <v>90</v>
      </c>
      <c r="D19" s="31" t="s">
        <v>91</v>
      </c>
      <c r="E19" s="31" t="s">
        <v>81</v>
      </c>
      <c r="F19" s="32" t="s">
        <v>66</v>
      </c>
      <c r="G19" s="32" t="s">
        <v>74</v>
      </c>
      <c r="H19" s="32"/>
      <c r="I19" s="33"/>
      <c r="J19" s="34">
        <v>0.380555555555556</v>
      </c>
      <c r="K19" s="35">
        <v>0.38055555555555554</v>
      </c>
      <c r="L19" s="36">
        <v>0.020833333333333332</v>
      </c>
      <c r="M19" s="35">
        <v>0.39190972222222226</v>
      </c>
      <c r="N19" s="34">
        <v>0.3923611111111111</v>
      </c>
      <c r="O19" s="37">
        <f t="shared" si="0"/>
        <v>0.01135416666666672</v>
      </c>
      <c r="P19" s="38"/>
      <c r="Q19" s="38"/>
      <c r="R19" s="36">
        <v>0.010416666666666666</v>
      </c>
      <c r="S19" s="39">
        <f t="shared" si="1"/>
        <v>0.4027777777777778</v>
      </c>
      <c r="T19" s="40">
        <v>0.3979166666666667</v>
      </c>
      <c r="U19" s="36">
        <v>0.016666666666666666</v>
      </c>
      <c r="V19" s="35">
        <v>0.40524305555555556</v>
      </c>
      <c r="W19" s="34">
        <v>0.4055555555555555</v>
      </c>
      <c r="X19" s="37">
        <f t="shared" si="2"/>
        <v>0.007326388888888868</v>
      </c>
      <c r="Y19" s="41">
        <v>0.004861111111111111</v>
      </c>
      <c r="Z19" s="38">
        <v>0.00034722222222222224</v>
      </c>
      <c r="AA19" s="38"/>
      <c r="AB19" s="36">
        <v>0.003472222222222222</v>
      </c>
      <c r="AC19" s="34">
        <f t="shared" si="3"/>
        <v>0.4090277777777777</v>
      </c>
      <c r="AD19" s="40">
        <v>0.4083333333333334</v>
      </c>
      <c r="AE19" s="36">
        <v>0.013888888888888888</v>
      </c>
      <c r="AF19" s="35">
        <v>0.4133101851851852</v>
      </c>
      <c r="AG19" s="34">
        <v>0.45555555555555555</v>
      </c>
      <c r="AH19" s="37">
        <f t="shared" si="4"/>
        <v>0.004976851851851816</v>
      </c>
      <c r="AI19" s="38">
        <v>0.0006944444444444445</v>
      </c>
      <c r="AJ19" s="38">
        <v>0.00034722222222222224</v>
      </c>
      <c r="AK19" s="36">
        <v>0.020833333333333332</v>
      </c>
      <c r="AL19" s="34">
        <f t="shared" si="5"/>
        <v>0.47638888888888886</v>
      </c>
      <c r="AM19" s="40">
        <v>0.43402777777777773</v>
      </c>
      <c r="AN19" s="38">
        <v>0.001388888888888889</v>
      </c>
      <c r="AO19" s="34">
        <v>0.505555555555556</v>
      </c>
      <c r="AP19" s="35">
        <f>AO19</f>
        <v>0.505555555555556</v>
      </c>
      <c r="AQ19" s="36">
        <v>0.013888888888888888</v>
      </c>
      <c r="AR19" s="35">
        <v>0.510787037037037</v>
      </c>
      <c r="AS19" s="34">
        <v>0.5111111111111112</v>
      </c>
      <c r="AT19" s="37">
        <f t="shared" si="6"/>
        <v>0.005231481481481004</v>
      </c>
      <c r="AU19" s="38"/>
      <c r="AV19" s="38"/>
      <c r="AW19" s="36">
        <v>0.003472222222222222</v>
      </c>
      <c r="AX19" s="34">
        <f t="shared" si="7"/>
        <v>0.5145833333333334</v>
      </c>
      <c r="AY19" s="35">
        <v>0.5145833333333333</v>
      </c>
      <c r="AZ19" s="36">
        <v>0.016666666666666666</v>
      </c>
      <c r="BA19" s="35">
        <v>0.5219560185185185</v>
      </c>
      <c r="BB19" s="34">
        <v>0.5222222222222223</v>
      </c>
      <c r="BC19" s="37">
        <f t="shared" si="8"/>
        <v>0.0073726851851851904</v>
      </c>
      <c r="BD19" s="38"/>
      <c r="BE19" s="38">
        <v>0.00034722222222222224</v>
      </c>
      <c r="BF19" s="38"/>
      <c r="BG19" s="36">
        <v>0.010416666666666666</v>
      </c>
      <c r="BH19" s="34">
        <f t="shared" si="9"/>
        <v>0.5326388888888889</v>
      </c>
      <c r="BI19" s="40">
        <v>0.5319444444444444</v>
      </c>
      <c r="BJ19" s="36">
        <v>0.020833333333333332</v>
      </c>
      <c r="BK19" s="35">
        <v>0.5419675925925925</v>
      </c>
      <c r="BL19" s="37">
        <f t="shared" si="10"/>
        <v>0.010023148148148087</v>
      </c>
      <c r="BM19" s="38">
        <v>0.0006944444444444445</v>
      </c>
      <c r="BN19" s="38">
        <v>0.00034722222222222224</v>
      </c>
      <c r="BO19" s="38"/>
      <c r="BP19" s="42">
        <f t="shared" si="11"/>
        <v>0.046284722222221686</v>
      </c>
      <c r="BQ19" s="43">
        <f t="shared" si="12"/>
        <v>0.009027777777777777</v>
      </c>
      <c r="BR19" s="44">
        <f t="shared" si="13"/>
        <v>0.05531249999999946</v>
      </c>
      <c r="BS19" s="45">
        <v>8</v>
      </c>
      <c r="BT19" s="4">
        <v>9</v>
      </c>
    </row>
    <row r="20" spans="1:72" ht="12.75">
      <c r="A20" s="29">
        <v>9</v>
      </c>
      <c r="B20" s="30">
        <v>67</v>
      </c>
      <c r="C20" s="31" t="s">
        <v>92</v>
      </c>
      <c r="D20" s="31" t="s">
        <v>93</v>
      </c>
      <c r="E20" s="31" t="s">
        <v>94</v>
      </c>
      <c r="F20" s="32" t="s">
        <v>66</v>
      </c>
      <c r="G20" s="32" t="s">
        <v>74</v>
      </c>
      <c r="H20" s="29"/>
      <c r="I20" s="33"/>
      <c r="J20" s="34">
        <v>0.386111111111111</v>
      </c>
      <c r="K20" s="35">
        <v>0.3861111111111111</v>
      </c>
      <c r="L20" s="36">
        <v>0.020833333333333332</v>
      </c>
      <c r="M20" s="35">
        <v>0.39479166666666665</v>
      </c>
      <c r="N20" s="34">
        <v>0.3951388888888889</v>
      </c>
      <c r="O20" s="37">
        <f t="shared" si="0"/>
        <v>0.008680555555555525</v>
      </c>
      <c r="P20" s="38"/>
      <c r="Q20" s="38"/>
      <c r="R20" s="36">
        <v>0.010416666666666666</v>
      </c>
      <c r="S20" s="39">
        <f t="shared" si="1"/>
        <v>0.40555555555555556</v>
      </c>
      <c r="T20" s="40">
        <v>0.4048611111111111</v>
      </c>
      <c r="U20" s="36">
        <v>0.016666666666666666</v>
      </c>
      <c r="V20" s="35">
        <v>0.4125694444444445</v>
      </c>
      <c r="W20" s="34">
        <v>0.4131944444444444</v>
      </c>
      <c r="X20" s="37">
        <f t="shared" si="2"/>
        <v>0.0077083333333333726</v>
      </c>
      <c r="Y20" s="41">
        <v>0.0006944444444444445</v>
      </c>
      <c r="Z20" s="38">
        <v>0.00034722222222222224</v>
      </c>
      <c r="AA20" s="38"/>
      <c r="AB20" s="36">
        <v>0.003472222222222222</v>
      </c>
      <c r="AC20" s="34">
        <f t="shared" si="3"/>
        <v>0.41666666666666663</v>
      </c>
      <c r="AD20" s="40">
        <v>0.4159722222222222</v>
      </c>
      <c r="AE20" s="36">
        <v>0.013888888888888888</v>
      </c>
      <c r="AF20" s="35">
        <v>0.4209375</v>
      </c>
      <c r="AG20" s="34">
        <v>0.4215277777777778</v>
      </c>
      <c r="AH20" s="37">
        <f t="shared" si="4"/>
        <v>0.004965277777777832</v>
      </c>
      <c r="AI20" s="38">
        <v>0.0006944444444444445</v>
      </c>
      <c r="AJ20" s="38">
        <v>0.00034722222222222224</v>
      </c>
      <c r="AK20" s="36">
        <v>0.020833333333333332</v>
      </c>
      <c r="AL20" s="34">
        <f t="shared" si="5"/>
        <v>0.4423611111111111</v>
      </c>
      <c r="AM20" s="40">
        <v>0.44166666666666665</v>
      </c>
      <c r="AN20" s="38">
        <v>0.001388888888888889</v>
      </c>
      <c r="AO20" s="34">
        <v>0.511111111111111</v>
      </c>
      <c r="AP20" s="35">
        <f>AO20</f>
        <v>0.511111111111111</v>
      </c>
      <c r="AQ20" s="36">
        <v>0.013888888888888888</v>
      </c>
      <c r="AR20" s="35">
        <v>0.5154861111111111</v>
      </c>
      <c r="AS20" s="34">
        <v>0.5159722222222222</v>
      </c>
      <c r="AT20" s="37">
        <f t="shared" si="6"/>
        <v>0.004375000000000129</v>
      </c>
      <c r="AU20" s="38"/>
      <c r="AV20" s="38"/>
      <c r="AW20" s="36">
        <v>0.003472222222222222</v>
      </c>
      <c r="AX20" s="34">
        <f t="shared" si="7"/>
        <v>0.5194444444444444</v>
      </c>
      <c r="AY20" s="35">
        <v>0.5194444444444445</v>
      </c>
      <c r="AZ20" s="36">
        <v>0.016666666666666666</v>
      </c>
      <c r="BA20" s="35">
        <v>0.5254513888888889</v>
      </c>
      <c r="BB20" s="34">
        <v>0.5256944444444445</v>
      </c>
      <c r="BC20" s="37">
        <f t="shared" si="8"/>
        <v>0.006006944444444384</v>
      </c>
      <c r="BD20" s="38"/>
      <c r="BE20" s="38"/>
      <c r="BF20" s="38"/>
      <c r="BG20" s="36">
        <v>0.010416666666666666</v>
      </c>
      <c r="BH20" s="34">
        <f t="shared" si="9"/>
        <v>0.5361111111111111</v>
      </c>
      <c r="BI20" s="35">
        <v>0.5361111111111111</v>
      </c>
      <c r="BJ20" s="36">
        <v>0.020833333333333332</v>
      </c>
      <c r="BK20" s="35">
        <v>0.5447106481481482</v>
      </c>
      <c r="BL20" s="37">
        <f t="shared" si="10"/>
        <v>0.008599537037037086</v>
      </c>
      <c r="BM20" s="38"/>
      <c r="BN20" s="38"/>
      <c r="BO20" s="38">
        <v>0.020833333333333332</v>
      </c>
      <c r="BP20" s="42">
        <f t="shared" si="11"/>
        <v>0.04033564814814833</v>
      </c>
      <c r="BQ20" s="43">
        <f t="shared" si="12"/>
        <v>0.024305555555555552</v>
      </c>
      <c r="BR20" s="44">
        <f t="shared" si="13"/>
        <v>0.06464120370370388</v>
      </c>
      <c r="BS20" s="45">
        <v>9</v>
      </c>
      <c r="BT20" s="4">
        <v>8</v>
      </c>
    </row>
    <row r="21" spans="1:72" ht="12.75">
      <c r="A21" s="29">
        <v>12</v>
      </c>
      <c r="B21" s="46">
        <v>30</v>
      </c>
      <c r="C21" s="31" t="s">
        <v>95</v>
      </c>
      <c r="D21" s="31" t="s">
        <v>96</v>
      </c>
      <c r="E21" s="31" t="s">
        <v>97</v>
      </c>
      <c r="F21" s="29" t="s">
        <v>66</v>
      </c>
      <c r="G21" s="29" t="s">
        <v>98</v>
      </c>
      <c r="H21" s="32"/>
      <c r="I21" s="33"/>
      <c r="J21" s="34">
        <v>0.390277777777778</v>
      </c>
      <c r="K21" s="35">
        <v>0.3902777777777778</v>
      </c>
      <c r="L21" s="36">
        <v>0.020833333333333332</v>
      </c>
      <c r="M21" s="35">
        <v>0.3991898148148148</v>
      </c>
      <c r="N21" s="34">
        <v>0.3993055555555556</v>
      </c>
      <c r="O21" s="37">
        <f t="shared" si="0"/>
        <v>0.008912037037037024</v>
      </c>
      <c r="P21" s="38"/>
      <c r="Q21" s="38"/>
      <c r="R21" s="36">
        <v>0.010416666666666666</v>
      </c>
      <c r="S21" s="34">
        <f t="shared" si="1"/>
        <v>0.40972222222222227</v>
      </c>
      <c r="T21" s="35">
        <v>0.40972222222222227</v>
      </c>
      <c r="U21" s="36">
        <v>0.016666666666666666</v>
      </c>
      <c r="V21" s="35">
        <v>0.4157638888888889</v>
      </c>
      <c r="W21" s="34">
        <v>0.4159722222222222</v>
      </c>
      <c r="X21" s="37">
        <f t="shared" si="2"/>
        <v>0.006041666666666612</v>
      </c>
      <c r="Y21" s="41"/>
      <c r="Z21" s="38"/>
      <c r="AA21" s="38"/>
      <c r="AB21" s="36">
        <v>0.003472222222222222</v>
      </c>
      <c r="AC21" s="34">
        <f t="shared" si="3"/>
        <v>0.4194444444444444</v>
      </c>
      <c r="AD21" s="35">
        <v>0.41944444444444445</v>
      </c>
      <c r="AE21" s="36">
        <v>0.013888888888888888</v>
      </c>
      <c r="AF21" s="35"/>
      <c r="AG21" s="34">
        <v>0.4368055555555555</v>
      </c>
      <c r="AH21" s="37">
        <v>0.017361111111111112</v>
      </c>
      <c r="AI21" s="38"/>
      <c r="AJ21" s="38"/>
      <c r="AK21" s="36">
        <v>0.020833333333333332</v>
      </c>
      <c r="AL21" s="34">
        <f t="shared" si="5"/>
        <v>0.4576388888888888</v>
      </c>
      <c r="AM21" s="40">
        <v>0.6034722222222222</v>
      </c>
      <c r="AN21" s="38"/>
      <c r="AO21" s="34">
        <v>0.515277777777778</v>
      </c>
      <c r="AP21" s="35">
        <v>0.6041666666666666</v>
      </c>
      <c r="AQ21" s="36">
        <v>0.013888888888888888</v>
      </c>
      <c r="AR21" s="35"/>
      <c r="AS21" s="34"/>
      <c r="AT21" s="37">
        <v>0.017361111111111112</v>
      </c>
      <c r="AU21" s="38"/>
      <c r="AV21" s="38"/>
      <c r="AW21" s="36">
        <v>0.003472222222222222</v>
      </c>
      <c r="AX21" s="34">
        <f t="shared" si="7"/>
        <v>0.003472222222222222</v>
      </c>
      <c r="AY21" s="35"/>
      <c r="AZ21" s="36"/>
      <c r="BA21" s="35"/>
      <c r="BB21" s="34"/>
      <c r="BC21" s="37">
        <v>0.02013888888888889</v>
      </c>
      <c r="BD21" s="38"/>
      <c r="BE21" s="38"/>
      <c r="BF21" s="38"/>
      <c r="BG21" s="36">
        <v>0.010416666666666666</v>
      </c>
      <c r="BH21" s="34">
        <f t="shared" si="9"/>
        <v>0.010416666666666666</v>
      </c>
      <c r="BI21" s="35"/>
      <c r="BJ21" s="36">
        <v>0.020833333333333332</v>
      </c>
      <c r="BK21" s="35"/>
      <c r="BL21" s="37">
        <v>0.024305555555555556</v>
      </c>
      <c r="BM21" s="38"/>
      <c r="BN21" s="38"/>
      <c r="BO21" s="38"/>
      <c r="BP21" s="42">
        <f t="shared" si="11"/>
        <v>0.0941203703703703</v>
      </c>
      <c r="BQ21" s="43">
        <f t="shared" si="12"/>
        <v>0</v>
      </c>
      <c r="BR21" s="44">
        <f t="shared" si="13"/>
        <v>0.0941203703703703</v>
      </c>
      <c r="BS21" s="45">
        <v>10</v>
      </c>
      <c r="BT21" s="4">
        <v>7</v>
      </c>
    </row>
    <row r="22" spans="1:71" ht="12.75">
      <c r="A22" s="53">
        <v>4</v>
      </c>
      <c r="B22" s="54">
        <v>47</v>
      </c>
      <c r="C22" s="55" t="s">
        <v>99</v>
      </c>
      <c r="D22" s="55" t="s">
        <v>100</v>
      </c>
      <c r="E22" s="55" t="s">
        <v>101</v>
      </c>
      <c r="F22" s="56" t="s">
        <v>66</v>
      </c>
      <c r="G22" s="56" t="s">
        <v>89</v>
      </c>
      <c r="H22" s="56"/>
      <c r="I22" s="57"/>
      <c r="J22" s="34">
        <v>0.379166666666667</v>
      </c>
      <c r="K22" s="57">
        <v>0.37916666666666665</v>
      </c>
      <c r="L22" s="57">
        <v>0.020833333333333332</v>
      </c>
      <c r="M22" s="57">
        <v>0</v>
      </c>
      <c r="N22" s="57">
        <v>0</v>
      </c>
      <c r="O22" s="37">
        <v>0</v>
      </c>
      <c r="P22" s="38"/>
      <c r="Q22" s="38"/>
      <c r="R22" s="57">
        <v>0.010416666666666666</v>
      </c>
      <c r="S22" s="57">
        <f t="shared" si="1"/>
        <v>0.010416666666666666</v>
      </c>
      <c r="T22" s="57">
        <v>0</v>
      </c>
      <c r="U22" s="57">
        <v>0.016666666666666666</v>
      </c>
      <c r="V22" s="57">
        <v>0</v>
      </c>
      <c r="W22" s="57">
        <v>0</v>
      </c>
      <c r="X22" s="37">
        <f t="shared" si="2"/>
        <v>0</v>
      </c>
      <c r="Y22" s="41"/>
      <c r="Z22" s="38"/>
      <c r="AA22" s="38"/>
      <c r="AB22" s="57">
        <v>0.003472222222222222</v>
      </c>
      <c r="AC22" s="34">
        <v>0</v>
      </c>
      <c r="AD22" s="57">
        <v>0</v>
      </c>
      <c r="AE22" s="57">
        <v>0.013888888888888888</v>
      </c>
      <c r="AF22" s="57">
        <v>0</v>
      </c>
      <c r="AG22" s="57">
        <v>0</v>
      </c>
      <c r="AH22" s="37">
        <f>AF22-AD22</f>
        <v>0</v>
      </c>
      <c r="AI22" s="38"/>
      <c r="AJ22" s="38"/>
      <c r="AK22" s="36">
        <v>0.020833333333333332</v>
      </c>
      <c r="AL22" s="34">
        <v>0</v>
      </c>
      <c r="AM22" s="57">
        <v>0</v>
      </c>
      <c r="AN22" s="38"/>
      <c r="AO22" s="34">
        <v>0.504166666666667</v>
      </c>
      <c r="AP22" s="57">
        <v>0</v>
      </c>
      <c r="AQ22" s="57">
        <v>0.013888888888888888</v>
      </c>
      <c r="AR22" s="57">
        <v>0</v>
      </c>
      <c r="AS22" s="57">
        <v>0</v>
      </c>
      <c r="AT22" s="37">
        <f aca="true" t="shared" si="14" ref="AT22:AT37">AR22-AP22</f>
        <v>0</v>
      </c>
      <c r="AU22" s="38"/>
      <c r="AV22" s="38"/>
      <c r="AW22" s="57">
        <v>0.003472222222222222</v>
      </c>
      <c r="AX22" s="34">
        <v>0</v>
      </c>
      <c r="AY22" s="57">
        <v>0</v>
      </c>
      <c r="AZ22" s="57">
        <v>0.016666666666666666</v>
      </c>
      <c r="BA22" s="57">
        <v>0</v>
      </c>
      <c r="BB22" s="57">
        <v>0</v>
      </c>
      <c r="BC22" s="37">
        <f aca="true" t="shared" si="15" ref="BC22:BC28">BA22-AY22</f>
        <v>0</v>
      </c>
      <c r="BD22" s="38"/>
      <c r="BE22" s="38"/>
      <c r="BF22" s="38"/>
      <c r="BG22" s="57">
        <v>0.010416666666666666</v>
      </c>
      <c r="BH22" s="34">
        <v>0</v>
      </c>
      <c r="BI22" s="57">
        <v>0</v>
      </c>
      <c r="BJ22" s="57">
        <v>0.020833333333333332</v>
      </c>
      <c r="BK22" s="57">
        <v>0</v>
      </c>
      <c r="BL22" s="37">
        <f>BK22-BI22</f>
        <v>0</v>
      </c>
      <c r="BM22" s="38"/>
      <c r="BN22" s="38"/>
      <c r="BO22" s="38"/>
      <c r="BP22" s="42"/>
      <c r="BQ22" s="43"/>
      <c r="BR22" s="44"/>
      <c r="BS22" s="58"/>
    </row>
    <row r="23" spans="1:71" ht="12.75">
      <c r="A23" s="53">
        <v>8</v>
      </c>
      <c r="B23" s="54">
        <v>5</v>
      </c>
      <c r="C23" s="55" t="s">
        <v>102</v>
      </c>
      <c r="D23" s="55" t="s">
        <v>103</v>
      </c>
      <c r="E23" s="55" t="s">
        <v>81</v>
      </c>
      <c r="F23" s="53" t="s">
        <v>66</v>
      </c>
      <c r="G23" s="53" t="s">
        <v>104</v>
      </c>
      <c r="H23" s="53"/>
      <c r="I23" s="57"/>
      <c r="J23" s="34">
        <v>0.384722222222222</v>
      </c>
      <c r="K23" s="57">
        <v>0.3847222222222222</v>
      </c>
      <c r="L23" s="57">
        <v>0.020833333333333332</v>
      </c>
      <c r="M23" s="57">
        <v>0</v>
      </c>
      <c r="N23" s="57">
        <v>0</v>
      </c>
      <c r="O23" s="37">
        <v>0</v>
      </c>
      <c r="P23" s="41"/>
      <c r="Q23" s="41"/>
      <c r="R23" s="57">
        <v>0.010416666666666666</v>
      </c>
      <c r="S23" s="57">
        <f t="shared" si="1"/>
        <v>0.010416666666666666</v>
      </c>
      <c r="T23" s="57">
        <v>0</v>
      </c>
      <c r="U23" s="57">
        <v>0.016666666666666666</v>
      </c>
      <c r="V23" s="57">
        <v>0</v>
      </c>
      <c r="W23" s="57">
        <v>0</v>
      </c>
      <c r="X23" s="37">
        <f t="shared" si="2"/>
        <v>0</v>
      </c>
      <c r="Y23" s="41"/>
      <c r="Z23" s="38"/>
      <c r="AA23" s="38"/>
      <c r="AB23" s="57">
        <v>0.003472222222222222</v>
      </c>
      <c r="AC23" s="34">
        <v>0</v>
      </c>
      <c r="AD23" s="57">
        <v>0</v>
      </c>
      <c r="AE23" s="57">
        <v>0.013888888888888888</v>
      </c>
      <c r="AF23" s="57">
        <v>0</v>
      </c>
      <c r="AG23" s="57">
        <v>0</v>
      </c>
      <c r="AH23" s="37">
        <f>AF23-AD23</f>
        <v>0</v>
      </c>
      <c r="AI23" s="38"/>
      <c r="AJ23" s="38"/>
      <c r="AK23" s="36">
        <v>0.020833333333333332</v>
      </c>
      <c r="AL23" s="34">
        <f aca="true" t="shared" si="16" ref="AL23:AL38">AG23+AK23</f>
        <v>0.020833333333333332</v>
      </c>
      <c r="AM23" s="57">
        <v>0</v>
      </c>
      <c r="AN23" s="38"/>
      <c r="AO23" s="34">
        <v>0.509722222222222</v>
      </c>
      <c r="AP23" s="57">
        <v>0</v>
      </c>
      <c r="AQ23" s="57">
        <v>0.013888888888888888</v>
      </c>
      <c r="AR23" s="57">
        <v>0</v>
      </c>
      <c r="AS23" s="57">
        <v>0</v>
      </c>
      <c r="AT23" s="37">
        <f t="shared" si="14"/>
        <v>0</v>
      </c>
      <c r="AU23" s="38"/>
      <c r="AV23" s="38"/>
      <c r="AW23" s="57">
        <v>0.003472222222222222</v>
      </c>
      <c r="AX23" s="34">
        <v>0</v>
      </c>
      <c r="AY23" s="57">
        <v>0</v>
      </c>
      <c r="AZ23" s="57">
        <v>0.016666666666666666</v>
      </c>
      <c r="BA23" s="57">
        <v>0</v>
      </c>
      <c r="BB23" s="57">
        <v>0</v>
      </c>
      <c r="BC23" s="37">
        <f t="shared" si="15"/>
        <v>0</v>
      </c>
      <c r="BD23" s="38"/>
      <c r="BE23" s="38"/>
      <c r="BF23" s="38"/>
      <c r="BG23" s="57">
        <v>0.010416666666666666</v>
      </c>
      <c r="BH23" s="34">
        <v>0</v>
      </c>
      <c r="BI23" s="57">
        <v>10</v>
      </c>
      <c r="BJ23" s="57">
        <v>0.020833333333333332</v>
      </c>
      <c r="BK23" s="57">
        <v>0</v>
      </c>
      <c r="BL23" s="37">
        <v>0</v>
      </c>
      <c r="BM23" s="38"/>
      <c r="BN23" s="38"/>
      <c r="BO23" s="38"/>
      <c r="BP23" s="42"/>
      <c r="BQ23" s="43"/>
      <c r="BR23" s="44"/>
      <c r="BS23" s="58"/>
    </row>
    <row r="24" spans="1:72" s="52" customFormat="1" ht="12.75">
      <c r="A24" s="29">
        <v>13</v>
      </c>
      <c r="B24" s="46">
        <v>19</v>
      </c>
      <c r="C24" s="31" t="s">
        <v>105</v>
      </c>
      <c r="D24" s="31" t="s">
        <v>106</v>
      </c>
      <c r="E24" s="31" t="s">
        <v>107</v>
      </c>
      <c r="F24" s="29" t="s">
        <v>108</v>
      </c>
      <c r="G24" s="29" t="s">
        <v>74</v>
      </c>
      <c r="H24" s="47" t="s">
        <v>75</v>
      </c>
      <c r="I24" s="33"/>
      <c r="J24" s="34">
        <v>0.391666666666667</v>
      </c>
      <c r="K24" s="35">
        <v>0.39166666666666666</v>
      </c>
      <c r="L24" s="36">
        <v>0.020833333333333332</v>
      </c>
      <c r="M24" s="35">
        <v>0.40274305555555556</v>
      </c>
      <c r="N24" s="34">
        <v>0.40277777777777773</v>
      </c>
      <c r="O24" s="37">
        <f aca="true" t="shared" si="17" ref="O24:O38">M24-K24</f>
        <v>0.0110763888888889</v>
      </c>
      <c r="P24" s="38"/>
      <c r="Q24" s="38"/>
      <c r="R24" s="36">
        <v>0.010416666666666666</v>
      </c>
      <c r="S24" s="34">
        <f t="shared" si="1"/>
        <v>0.4131944444444444</v>
      </c>
      <c r="T24" s="35">
        <v>0.4131944444444444</v>
      </c>
      <c r="U24" s="36">
        <v>0.016666666666666666</v>
      </c>
      <c r="V24" s="35">
        <v>0.41967592592592595</v>
      </c>
      <c r="W24" s="34">
        <v>0.4201388888888889</v>
      </c>
      <c r="X24" s="37">
        <f t="shared" si="2"/>
        <v>0.0064814814814815325</v>
      </c>
      <c r="Y24" s="41"/>
      <c r="Z24" s="38"/>
      <c r="AA24" s="38"/>
      <c r="AB24" s="36">
        <v>0.003472222222222222</v>
      </c>
      <c r="AC24" s="34">
        <f aca="true" t="shared" si="18" ref="AC24:AC32">AB24+W24</f>
        <v>0.4236111111111111</v>
      </c>
      <c r="AD24" s="35">
        <v>0.4236111111111111</v>
      </c>
      <c r="AE24" s="36">
        <v>0.013888888888888888</v>
      </c>
      <c r="AF24" s="35">
        <v>0.42810185185185184</v>
      </c>
      <c r="AG24" s="34">
        <v>0.4284722222222222</v>
      </c>
      <c r="AH24" s="37">
        <f>AF24-AD24</f>
        <v>0.00449074074074074</v>
      </c>
      <c r="AI24" s="38"/>
      <c r="AJ24" s="38"/>
      <c r="AK24" s="36">
        <v>0.020833333333333332</v>
      </c>
      <c r="AL24" s="34">
        <f t="shared" si="16"/>
        <v>0.4493055555555555</v>
      </c>
      <c r="AM24" s="35">
        <v>0.4494212962962963</v>
      </c>
      <c r="AN24" s="38"/>
      <c r="AO24" s="34">
        <v>0.516666666666667</v>
      </c>
      <c r="AP24" s="35">
        <f aca="true" t="shared" si="19" ref="AP24:AP29">AO24</f>
        <v>0.516666666666667</v>
      </c>
      <c r="AQ24" s="36">
        <v>0.013888888888888888</v>
      </c>
      <c r="AR24" s="35">
        <v>0.5212268518518518</v>
      </c>
      <c r="AS24" s="34">
        <v>0.5215277777777778</v>
      </c>
      <c r="AT24" s="37">
        <f t="shared" si="14"/>
        <v>0.004560185185184751</v>
      </c>
      <c r="AU24" s="38"/>
      <c r="AV24" s="38"/>
      <c r="AW24" s="36">
        <v>0.003472222222222222</v>
      </c>
      <c r="AX24" s="34">
        <f aca="true" t="shared" si="20" ref="AX24:AX32">AS24+AW24</f>
        <v>0.525</v>
      </c>
      <c r="AY24" s="35">
        <v>0.525</v>
      </c>
      <c r="AZ24" s="36">
        <v>0.016666666666666666</v>
      </c>
      <c r="BA24" s="35">
        <v>0.5322106481481481</v>
      </c>
      <c r="BB24" s="34">
        <v>0.5326388888888889</v>
      </c>
      <c r="BC24" s="37">
        <f t="shared" si="15"/>
        <v>0.007210648148148091</v>
      </c>
      <c r="BD24" s="38"/>
      <c r="BE24" s="38"/>
      <c r="BF24" s="38"/>
      <c r="BG24" s="36">
        <v>0.010416666666666666</v>
      </c>
      <c r="BH24" s="34">
        <f aca="true" t="shared" si="21" ref="BH24:BH32">BG24+BB24</f>
        <v>0.5430555555555555</v>
      </c>
      <c r="BI24" s="35">
        <v>0.5430555555555555</v>
      </c>
      <c r="BJ24" s="36">
        <v>0.020833333333333332</v>
      </c>
      <c r="BK24" s="35">
        <v>0.5524652777777778</v>
      </c>
      <c r="BL24" s="37">
        <f>BK24-BI24</f>
        <v>0.00940972222222225</v>
      </c>
      <c r="BM24" s="38"/>
      <c r="BN24" s="38"/>
      <c r="BO24" s="38"/>
      <c r="BP24" s="42">
        <f aca="true" t="shared" si="22" ref="BP24:BP32">BL24+BC24+AT24+AH24+X24+O24</f>
        <v>0.04322916666666626</v>
      </c>
      <c r="BQ24" s="43">
        <f aca="true" t="shared" si="23" ref="BQ24:BQ32">BO24+BN24+BF24+BE24+BD24+AV24+AU24+AN24+AJ24+AI24+AA24+Z24+Y24+Q24+P24+BM24</f>
        <v>0</v>
      </c>
      <c r="BR24" s="44">
        <f aca="true" t="shared" si="24" ref="BR24:BR32">BQ24+BP24</f>
        <v>0.04322916666666626</v>
      </c>
      <c r="BS24" s="59">
        <v>1</v>
      </c>
      <c r="BT24" s="4">
        <v>20</v>
      </c>
    </row>
    <row r="25" spans="1:72" ht="12.75">
      <c r="A25" s="29">
        <v>22</v>
      </c>
      <c r="B25" s="46">
        <v>22</v>
      </c>
      <c r="C25" s="31" t="s">
        <v>109</v>
      </c>
      <c r="D25" s="31" t="s">
        <v>110</v>
      </c>
      <c r="E25" s="31" t="s">
        <v>111</v>
      </c>
      <c r="F25" s="29" t="s">
        <v>108</v>
      </c>
      <c r="G25" s="29" t="s">
        <v>98</v>
      </c>
      <c r="H25" s="60" t="s">
        <v>112</v>
      </c>
      <c r="I25" s="33"/>
      <c r="J25" s="34">
        <v>0.404166666666667</v>
      </c>
      <c r="K25" s="35">
        <v>0.4041666666666666</v>
      </c>
      <c r="L25" s="36">
        <v>0.020833333333333332</v>
      </c>
      <c r="M25" s="35">
        <v>0.4141666666666666</v>
      </c>
      <c r="N25" s="34">
        <v>0.4145833333333333</v>
      </c>
      <c r="O25" s="37">
        <f t="shared" si="17"/>
        <v>0.010000000000000009</v>
      </c>
      <c r="P25" s="38"/>
      <c r="Q25" s="38"/>
      <c r="R25" s="36">
        <v>0.010416666666666666</v>
      </c>
      <c r="S25" s="34">
        <f t="shared" si="1"/>
        <v>0.425</v>
      </c>
      <c r="T25" s="35">
        <v>0.425</v>
      </c>
      <c r="U25" s="36">
        <v>0.016666666666666666</v>
      </c>
      <c r="V25" s="35">
        <v>0.4322337962962963</v>
      </c>
      <c r="W25" s="34">
        <v>0.43263888888888885</v>
      </c>
      <c r="X25" s="37">
        <f t="shared" si="2"/>
        <v>0.007233796296296335</v>
      </c>
      <c r="Y25" s="41"/>
      <c r="Z25" s="38"/>
      <c r="AA25" s="38"/>
      <c r="AB25" s="36">
        <v>0.003472222222222222</v>
      </c>
      <c r="AC25" s="34">
        <f t="shared" si="18"/>
        <v>0.43611111111111106</v>
      </c>
      <c r="AD25" s="35">
        <v>0.4361111111111111</v>
      </c>
      <c r="AE25" s="36">
        <v>0.013888888888888888</v>
      </c>
      <c r="AF25" s="35">
        <v>0.44114583333333335</v>
      </c>
      <c r="AG25" s="34">
        <v>0.44166666666666665</v>
      </c>
      <c r="AH25" s="37">
        <f>AF25-AD25</f>
        <v>0.005034722222222232</v>
      </c>
      <c r="AI25" s="38"/>
      <c r="AJ25" s="38"/>
      <c r="AK25" s="36">
        <v>0.020833333333333332</v>
      </c>
      <c r="AL25" s="34">
        <f t="shared" si="16"/>
        <v>0.46249999999999997</v>
      </c>
      <c r="AM25" s="35">
        <v>0.4626736111111111</v>
      </c>
      <c r="AN25" s="38"/>
      <c r="AO25" s="34">
        <v>0.529166666666667</v>
      </c>
      <c r="AP25" s="35">
        <f t="shared" si="19"/>
        <v>0.529166666666667</v>
      </c>
      <c r="AQ25" s="36">
        <v>0.013888888888888888</v>
      </c>
      <c r="AR25" s="35">
        <v>0.5343287037037037</v>
      </c>
      <c r="AS25" s="34">
        <v>0.5347222222222222</v>
      </c>
      <c r="AT25" s="37">
        <f t="shared" si="14"/>
        <v>0.00516203703703666</v>
      </c>
      <c r="AU25" s="38"/>
      <c r="AV25" s="38"/>
      <c r="AW25" s="36">
        <v>0.003472222222222222</v>
      </c>
      <c r="AX25" s="34">
        <f t="shared" si="20"/>
        <v>0.5381944444444444</v>
      </c>
      <c r="AY25" s="35">
        <v>0.5381944444444444</v>
      </c>
      <c r="AZ25" s="36">
        <v>0.016666666666666666</v>
      </c>
      <c r="BA25" s="35">
        <v>0.5453009259259259</v>
      </c>
      <c r="BB25" s="34">
        <v>0.5458333333333333</v>
      </c>
      <c r="BC25" s="37">
        <f t="shared" si="15"/>
        <v>0.007106481481481519</v>
      </c>
      <c r="BD25" s="38"/>
      <c r="BE25" s="38"/>
      <c r="BF25" s="38"/>
      <c r="BG25" s="36">
        <v>0.010416666666666666</v>
      </c>
      <c r="BH25" s="34">
        <f t="shared" si="21"/>
        <v>0.5562499999999999</v>
      </c>
      <c r="BI25" s="35">
        <v>0.55625</v>
      </c>
      <c r="BJ25" s="36">
        <v>0.020833333333333332</v>
      </c>
      <c r="BK25" s="35">
        <v>0.5660648148148147</v>
      </c>
      <c r="BL25" s="37">
        <f>BK25-BI25</f>
        <v>0.00981481481481472</v>
      </c>
      <c r="BM25" s="38"/>
      <c r="BN25" s="38"/>
      <c r="BO25" s="38"/>
      <c r="BP25" s="42">
        <f t="shared" si="22"/>
        <v>0.044351851851851476</v>
      </c>
      <c r="BQ25" s="43">
        <f t="shared" si="23"/>
        <v>0</v>
      </c>
      <c r="BR25" s="44">
        <f t="shared" si="24"/>
        <v>0.044351851851851476</v>
      </c>
      <c r="BS25" s="61">
        <v>2</v>
      </c>
      <c r="BT25" s="4">
        <v>17</v>
      </c>
    </row>
    <row r="26" spans="1:72" ht="12.75">
      <c r="A26" s="29">
        <v>15</v>
      </c>
      <c r="B26" s="46">
        <v>42</v>
      </c>
      <c r="C26" s="31" t="s">
        <v>113</v>
      </c>
      <c r="D26" s="31" t="s">
        <v>114</v>
      </c>
      <c r="E26" s="31" t="s">
        <v>115</v>
      </c>
      <c r="F26" s="29" t="s">
        <v>108</v>
      </c>
      <c r="G26" s="29" t="s">
        <v>89</v>
      </c>
      <c r="H26" s="62" t="s">
        <v>116</v>
      </c>
      <c r="I26" s="33"/>
      <c r="J26" s="34">
        <v>0.394444444444444</v>
      </c>
      <c r="K26" s="35">
        <v>0.39444444444444443</v>
      </c>
      <c r="L26" s="36">
        <v>0.020833333333333332</v>
      </c>
      <c r="M26" s="35">
        <v>0.4036458333333333</v>
      </c>
      <c r="N26" s="34">
        <v>0.4041666666666666</v>
      </c>
      <c r="O26" s="37">
        <f t="shared" si="17"/>
        <v>0.009201388888888884</v>
      </c>
      <c r="P26" s="38"/>
      <c r="Q26" s="48">
        <v>0.00034722222222222224</v>
      </c>
      <c r="R26" s="36">
        <v>0.010416666666666666</v>
      </c>
      <c r="S26" s="34">
        <f t="shared" si="1"/>
        <v>0.4145833333333333</v>
      </c>
      <c r="T26" s="35">
        <v>0.4145833333333333</v>
      </c>
      <c r="U26" s="36">
        <v>0.016666666666666666</v>
      </c>
      <c r="V26" s="35">
        <v>0.42127314814814815</v>
      </c>
      <c r="W26" s="34">
        <v>0.4215277777777778</v>
      </c>
      <c r="X26" s="37">
        <f t="shared" si="2"/>
        <v>0.006689814814814843</v>
      </c>
      <c r="Y26" s="41"/>
      <c r="Z26" s="38"/>
      <c r="AA26" s="38"/>
      <c r="AB26" s="36">
        <v>0.003472222222222222</v>
      </c>
      <c r="AC26" s="34">
        <f t="shared" si="18"/>
        <v>0.425</v>
      </c>
      <c r="AD26" s="40">
        <v>0.42569444444444443</v>
      </c>
      <c r="AE26" s="36">
        <v>0.013888888888888888</v>
      </c>
      <c r="AF26" s="35">
        <v>0.430462962962963</v>
      </c>
      <c r="AG26" s="34">
        <v>0.4305555555555556</v>
      </c>
      <c r="AH26" s="37">
        <f>AF26-AC26</f>
        <v>0.005462962962963003</v>
      </c>
      <c r="AI26" s="38"/>
      <c r="AJ26" s="38">
        <v>0.00034722222222222224</v>
      </c>
      <c r="AK26" s="36">
        <v>0.020833333333333332</v>
      </c>
      <c r="AL26" s="34">
        <f t="shared" si="16"/>
        <v>0.4513888888888889</v>
      </c>
      <c r="AM26" s="40">
        <v>0.4511226851851852</v>
      </c>
      <c r="AN26" s="38">
        <v>0.001388888888888889</v>
      </c>
      <c r="AO26" s="34">
        <v>0.519444444444444</v>
      </c>
      <c r="AP26" s="35">
        <f t="shared" si="19"/>
        <v>0.519444444444444</v>
      </c>
      <c r="AQ26" s="36">
        <v>0.013888888888888888</v>
      </c>
      <c r="AR26" s="35">
        <v>0.5243634259259259</v>
      </c>
      <c r="AS26" s="34">
        <v>0.525</v>
      </c>
      <c r="AT26" s="37">
        <f t="shared" si="14"/>
        <v>0.004918981481481843</v>
      </c>
      <c r="AU26" s="38"/>
      <c r="AV26" s="38"/>
      <c r="AW26" s="36">
        <v>0.003472222222222222</v>
      </c>
      <c r="AX26" s="34">
        <f t="shared" si="20"/>
        <v>0.5284722222222222</v>
      </c>
      <c r="AY26" s="35">
        <v>0.5284722222222222</v>
      </c>
      <c r="AZ26" s="36">
        <v>0.016666666666666666</v>
      </c>
      <c r="BA26" s="35">
        <v>0.535150462962963</v>
      </c>
      <c r="BB26" s="34">
        <v>0.5354166666666667</v>
      </c>
      <c r="BC26" s="37">
        <f t="shared" si="15"/>
        <v>0.0066782407407407485</v>
      </c>
      <c r="BD26" s="38"/>
      <c r="BE26" s="38">
        <v>0.00034722222222222224</v>
      </c>
      <c r="BF26" s="38"/>
      <c r="BG26" s="36">
        <v>0.010416666666666666</v>
      </c>
      <c r="BH26" s="34">
        <f t="shared" si="21"/>
        <v>0.5458333333333333</v>
      </c>
      <c r="BI26" s="40">
        <v>0.545138888888889</v>
      </c>
      <c r="BJ26" s="36">
        <v>0.020833333333333332</v>
      </c>
      <c r="BK26" s="35">
        <v>0.554236111111111</v>
      </c>
      <c r="BL26" s="37">
        <f>BK26-BI26</f>
        <v>0.00909722222222209</v>
      </c>
      <c r="BM26" s="38">
        <v>0.0006944444444444445</v>
      </c>
      <c r="BN26" s="38">
        <v>0.00034722222222222224</v>
      </c>
      <c r="BO26" s="38"/>
      <c r="BP26" s="42">
        <f t="shared" si="22"/>
        <v>0.04204861111111141</v>
      </c>
      <c r="BQ26" s="43">
        <f t="shared" si="23"/>
        <v>0.0034722222222222225</v>
      </c>
      <c r="BR26" s="44">
        <f t="shared" si="24"/>
        <v>0.045520833333333635</v>
      </c>
      <c r="BS26" s="61">
        <v>3</v>
      </c>
      <c r="BT26" s="4">
        <v>15</v>
      </c>
    </row>
    <row r="27" spans="1:72" ht="12.75">
      <c r="A27" s="29">
        <v>21</v>
      </c>
      <c r="B27" s="30">
        <v>43</v>
      </c>
      <c r="C27" s="31" t="s">
        <v>117</v>
      </c>
      <c r="D27" s="31" t="s">
        <v>118</v>
      </c>
      <c r="E27" s="31" t="s">
        <v>119</v>
      </c>
      <c r="F27" s="32" t="s">
        <v>108</v>
      </c>
      <c r="G27" s="32" t="s">
        <v>74</v>
      </c>
      <c r="H27" s="29"/>
      <c r="I27" s="33"/>
      <c r="J27" s="34">
        <v>0.402777777777778</v>
      </c>
      <c r="K27" s="35">
        <v>0.40277777777777773</v>
      </c>
      <c r="L27" s="36">
        <v>0.020833333333333332</v>
      </c>
      <c r="M27" s="35">
        <v>0.41329861111111116</v>
      </c>
      <c r="N27" s="34">
        <v>0.4138888888888889</v>
      </c>
      <c r="O27" s="37">
        <f t="shared" si="17"/>
        <v>0.010520833333333424</v>
      </c>
      <c r="P27" s="38"/>
      <c r="Q27" s="38"/>
      <c r="R27" s="36">
        <v>0.010416666666666666</v>
      </c>
      <c r="S27" s="34">
        <f t="shared" si="1"/>
        <v>0.4243055555555556</v>
      </c>
      <c r="T27" s="35">
        <v>0.42430555555555555</v>
      </c>
      <c r="U27" s="36">
        <v>0.016666666666666666</v>
      </c>
      <c r="V27" s="35">
        <v>0.43285879629629626</v>
      </c>
      <c r="W27" s="34">
        <v>0.43333333333333335</v>
      </c>
      <c r="X27" s="37">
        <f t="shared" si="2"/>
        <v>0.008553240740740709</v>
      </c>
      <c r="Y27" s="41"/>
      <c r="Z27" s="38"/>
      <c r="AA27" s="38"/>
      <c r="AB27" s="36">
        <v>0.003472222222222222</v>
      </c>
      <c r="AC27" s="34">
        <f t="shared" si="18"/>
        <v>0.43680555555555556</v>
      </c>
      <c r="AD27" s="35">
        <v>0.4368055555555555</v>
      </c>
      <c r="AE27" s="36">
        <v>0.013888888888888888</v>
      </c>
      <c r="AF27" s="35">
        <v>0.44175925925925924</v>
      </c>
      <c r="AG27" s="34">
        <v>0.44236111111111115</v>
      </c>
      <c r="AH27" s="37">
        <f aca="true" t="shared" si="25" ref="AH27:AH38">AF27-AD27</f>
        <v>0.004953703703703738</v>
      </c>
      <c r="AI27" s="38"/>
      <c r="AJ27" s="38"/>
      <c r="AK27" s="36">
        <v>0.020833333333333332</v>
      </c>
      <c r="AL27" s="34">
        <f t="shared" si="16"/>
        <v>0.46319444444444446</v>
      </c>
      <c r="AM27" s="35">
        <v>0.4633333333333333</v>
      </c>
      <c r="AN27" s="38"/>
      <c r="AO27" s="34">
        <v>0.527777777777778</v>
      </c>
      <c r="AP27" s="35">
        <f t="shared" si="19"/>
        <v>0.527777777777778</v>
      </c>
      <c r="AQ27" s="36">
        <v>0.013888888888888888</v>
      </c>
      <c r="AR27" s="35">
        <v>0.532650462962963</v>
      </c>
      <c r="AS27" s="34">
        <v>0.5333333333333333</v>
      </c>
      <c r="AT27" s="37">
        <f t="shared" si="14"/>
        <v>0.004872685185185022</v>
      </c>
      <c r="AU27" s="38"/>
      <c r="AV27" s="38"/>
      <c r="AW27" s="36">
        <v>0.003472222222222222</v>
      </c>
      <c r="AX27" s="34">
        <f t="shared" si="20"/>
        <v>0.5368055555555555</v>
      </c>
      <c r="AY27" s="35">
        <v>0.5368055555555555</v>
      </c>
      <c r="AZ27" s="36">
        <v>0.016666666666666666</v>
      </c>
      <c r="BA27" s="35">
        <v>0.544224537037037</v>
      </c>
      <c r="BB27" s="34">
        <v>0.5444444444444444</v>
      </c>
      <c r="BC27" s="37">
        <f t="shared" si="15"/>
        <v>0.007418981481481457</v>
      </c>
      <c r="BD27" s="38"/>
      <c r="BE27" s="38"/>
      <c r="BF27" s="38"/>
      <c r="BG27" s="36">
        <v>0.010416666666666666</v>
      </c>
      <c r="BH27" s="34">
        <f t="shared" si="21"/>
        <v>0.554861111111111</v>
      </c>
      <c r="BI27" s="35">
        <v>0.5548611111111111</v>
      </c>
      <c r="BJ27" s="36">
        <v>0.020833333333333332</v>
      </c>
      <c r="BK27" s="35">
        <v>0.5654050925925925</v>
      </c>
      <c r="BL27" s="37">
        <f>BK27-BI27</f>
        <v>0.01054398148148139</v>
      </c>
      <c r="BM27" s="38"/>
      <c r="BN27" s="38"/>
      <c r="BO27" s="38"/>
      <c r="BP27" s="42">
        <f t="shared" si="22"/>
        <v>0.04686342592592574</v>
      </c>
      <c r="BQ27" s="43">
        <f t="shared" si="23"/>
        <v>0</v>
      </c>
      <c r="BR27" s="44">
        <f t="shared" si="24"/>
        <v>0.04686342592592574</v>
      </c>
      <c r="BS27" s="63">
        <v>4</v>
      </c>
      <c r="BT27" s="4">
        <v>13</v>
      </c>
    </row>
    <row r="28" spans="1:72" ht="12.75">
      <c r="A28" s="29">
        <v>20</v>
      </c>
      <c r="B28" s="46">
        <v>14</v>
      </c>
      <c r="C28" s="31" t="s">
        <v>120</v>
      </c>
      <c r="D28" s="31" t="s">
        <v>121</v>
      </c>
      <c r="E28" s="31" t="s">
        <v>122</v>
      </c>
      <c r="F28" s="29" t="s">
        <v>108</v>
      </c>
      <c r="G28" s="29" t="s">
        <v>74</v>
      </c>
      <c r="H28" s="51" t="s">
        <v>82</v>
      </c>
      <c r="I28" s="33"/>
      <c r="J28" s="34">
        <v>0.401388888888889</v>
      </c>
      <c r="K28" s="35">
        <v>0.40138888888888885</v>
      </c>
      <c r="L28" s="36">
        <v>0.020833333333333332</v>
      </c>
      <c r="M28" s="35">
        <v>0.4112152777777778</v>
      </c>
      <c r="N28" s="34">
        <v>0.41180555555555554</v>
      </c>
      <c r="O28" s="37">
        <f t="shared" si="17"/>
        <v>0.009826388888888926</v>
      </c>
      <c r="P28" s="38"/>
      <c r="Q28" s="38"/>
      <c r="R28" s="36">
        <v>0.010416666666666666</v>
      </c>
      <c r="S28" s="34">
        <f t="shared" si="1"/>
        <v>0.4222222222222222</v>
      </c>
      <c r="T28" s="35">
        <v>0.4222222222222222</v>
      </c>
      <c r="U28" s="36">
        <v>0.016666666666666666</v>
      </c>
      <c r="V28" s="35">
        <v>0.42965277777777783</v>
      </c>
      <c r="W28" s="34">
        <v>0.4298611111111111</v>
      </c>
      <c r="X28" s="37">
        <f t="shared" si="2"/>
        <v>0.007430555555555607</v>
      </c>
      <c r="Y28" s="41"/>
      <c r="Z28" s="38"/>
      <c r="AA28" s="38"/>
      <c r="AB28" s="36">
        <v>0.003472222222222222</v>
      </c>
      <c r="AC28" s="34">
        <f t="shared" si="18"/>
        <v>0.4333333333333333</v>
      </c>
      <c r="AD28" s="35">
        <v>0.43333333333333335</v>
      </c>
      <c r="AE28" s="36">
        <v>0.013888888888888888</v>
      </c>
      <c r="AF28" s="35">
        <v>0.43895833333333334</v>
      </c>
      <c r="AG28" s="34">
        <v>0.4395833333333334</v>
      </c>
      <c r="AH28" s="37">
        <f t="shared" si="25"/>
        <v>0.005624999999999991</v>
      </c>
      <c r="AI28" s="38"/>
      <c r="AJ28" s="38"/>
      <c r="AK28" s="36">
        <v>0.020833333333333332</v>
      </c>
      <c r="AL28" s="34">
        <f t="shared" si="16"/>
        <v>0.4604166666666667</v>
      </c>
      <c r="AM28" s="35">
        <v>0.46045138888888887</v>
      </c>
      <c r="AN28" s="38"/>
      <c r="AO28" s="34">
        <v>0.526388888888889</v>
      </c>
      <c r="AP28" s="35">
        <f t="shared" si="19"/>
        <v>0.526388888888889</v>
      </c>
      <c r="AQ28" s="36">
        <v>0.013888888888888888</v>
      </c>
      <c r="AR28" s="35">
        <v>0.5319097222222222</v>
      </c>
      <c r="AS28" s="34">
        <v>0.5319444444444444</v>
      </c>
      <c r="AT28" s="37">
        <f t="shared" si="14"/>
        <v>0.005520833333333197</v>
      </c>
      <c r="AU28" s="38"/>
      <c r="AV28" s="38"/>
      <c r="AW28" s="36">
        <v>0.003472222222222222</v>
      </c>
      <c r="AX28" s="34">
        <f t="shared" si="20"/>
        <v>0.5354166666666667</v>
      </c>
      <c r="AY28" s="35">
        <v>0.5354166666666667</v>
      </c>
      <c r="AZ28" s="36">
        <v>0.016666666666666666</v>
      </c>
      <c r="BA28" s="35">
        <v>0.5455324074074074</v>
      </c>
      <c r="BB28" s="34">
        <v>0.5458333333333333</v>
      </c>
      <c r="BC28" s="37">
        <f t="shared" si="15"/>
        <v>0.01011574074074073</v>
      </c>
      <c r="BD28" s="38"/>
      <c r="BE28" s="38"/>
      <c r="BF28" s="38"/>
      <c r="BG28" s="36">
        <v>0.010416666666666666</v>
      </c>
      <c r="BH28" s="34">
        <f t="shared" si="21"/>
        <v>0.5562499999999999</v>
      </c>
      <c r="BI28" s="40">
        <v>0.5569444444444445</v>
      </c>
      <c r="BJ28" s="36">
        <v>0.020833333333333332</v>
      </c>
      <c r="BK28" s="35">
        <v>0.5661342592592592</v>
      </c>
      <c r="BL28" s="37">
        <f>BK28-BH28</f>
        <v>0.009884259259259287</v>
      </c>
      <c r="BM28" s="38"/>
      <c r="BN28" s="38"/>
      <c r="BO28" s="38"/>
      <c r="BP28" s="42">
        <f t="shared" si="22"/>
        <v>0.04840277777777774</v>
      </c>
      <c r="BQ28" s="43">
        <f t="shared" si="23"/>
        <v>0</v>
      </c>
      <c r="BR28" s="44">
        <f t="shared" si="24"/>
        <v>0.04840277777777774</v>
      </c>
      <c r="BS28" s="61">
        <v>5</v>
      </c>
      <c r="BT28" s="4">
        <v>12</v>
      </c>
    </row>
    <row r="29" spans="1:72" ht="12.75">
      <c r="A29" s="29">
        <v>14</v>
      </c>
      <c r="B29" s="30">
        <v>51</v>
      </c>
      <c r="C29" s="31" t="s">
        <v>123</v>
      </c>
      <c r="D29" s="31" t="s">
        <v>124</v>
      </c>
      <c r="E29" s="31" t="s">
        <v>125</v>
      </c>
      <c r="F29" s="32" t="s">
        <v>108</v>
      </c>
      <c r="G29" s="32" t="s">
        <v>74</v>
      </c>
      <c r="H29" s="29"/>
      <c r="I29" s="33"/>
      <c r="J29" s="34">
        <v>0.393055555555555</v>
      </c>
      <c r="K29" s="35">
        <v>0.39305555555555555</v>
      </c>
      <c r="L29" s="36">
        <v>0.020833333333333332</v>
      </c>
      <c r="M29" s="35">
        <v>0.40381944444444445</v>
      </c>
      <c r="N29" s="34">
        <v>0.4041666666666666</v>
      </c>
      <c r="O29" s="37">
        <f t="shared" si="17"/>
        <v>0.010763888888888906</v>
      </c>
      <c r="P29" s="38"/>
      <c r="Q29" s="38"/>
      <c r="R29" s="36">
        <v>0.010416666666666666</v>
      </c>
      <c r="S29" s="40">
        <f t="shared" si="1"/>
        <v>0.4145833333333333</v>
      </c>
      <c r="T29" s="35">
        <v>0.4152777777777778</v>
      </c>
      <c r="U29" s="36">
        <v>0.016666666666666666</v>
      </c>
      <c r="V29" s="35">
        <v>0.4254398148148148</v>
      </c>
      <c r="W29" s="34">
        <v>0.42569444444444443</v>
      </c>
      <c r="X29" s="37">
        <f>V29-S29</f>
        <v>0.010856481481481495</v>
      </c>
      <c r="Y29" s="41"/>
      <c r="Z29" s="38"/>
      <c r="AA29" s="38"/>
      <c r="AB29" s="36">
        <v>0.003472222222222222</v>
      </c>
      <c r="AC29" s="34">
        <f t="shared" si="18"/>
        <v>0.42916666666666664</v>
      </c>
      <c r="AD29" s="35">
        <v>0.4291666666666667</v>
      </c>
      <c r="AE29" s="36">
        <v>0.013888888888888888</v>
      </c>
      <c r="AF29" s="35">
        <v>0.43454861111111115</v>
      </c>
      <c r="AG29" s="34">
        <v>0.43472222222222223</v>
      </c>
      <c r="AH29" s="37">
        <f t="shared" si="25"/>
        <v>0.005381944444444453</v>
      </c>
      <c r="AI29" s="38"/>
      <c r="AJ29" s="38"/>
      <c r="AK29" s="36">
        <v>0.020833333333333332</v>
      </c>
      <c r="AL29" s="34">
        <f t="shared" si="16"/>
        <v>0.45555555555555555</v>
      </c>
      <c r="AM29" s="35">
        <v>0.4556134259259259</v>
      </c>
      <c r="AN29" s="38"/>
      <c r="AO29" s="34">
        <v>0.518055555555555</v>
      </c>
      <c r="AP29" s="35">
        <f t="shared" si="19"/>
        <v>0.518055555555555</v>
      </c>
      <c r="AQ29" s="36">
        <v>0.013888888888888888</v>
      </c>
      <c r="AR29" s="35">
        <v>0.5235995370370371</v>
      </c>
      <c r="AS29" s="34">
        <v>0.5236111111111111</v>
      </c>
      <c r="AT29" s="37">
        <f t="shared" si="14"/>
        <v>0.005543981481482052</v>
      </c>
      <c r="AU29" s="38"/>
      <c r="AV29" s="38">
        <v>0.0006944444444444445</v>
      </c>
      <c r="AW29" s="36">
        <v>0.003472222222222222</v>
      </c>
      <c r="AX29" s="34">
        <f t="shared" si="20"/>
        <v>0.5270833333333333</v>
      </c>
      <c r="AY29" s="40">
        <v>0.5305555555555556</v>
      </c>
      <c r="AZ29" s="36">
        <v>0.016666666666666666</v>
      </c>
      <c r="BA29" s="35">
        <v>0.5376041666666667</v>
      </c>
      <c r="BB29" s="34">
        <v>0.5381944444444444</v>
      </c>
      <c r="BC29" s="37">
        <f>BA29-AX29</f>
        <v>0.010520833333333313</v>
      </c>
      <c r="BD29" s="38"/>
      <c r="BE29" s="38"/>
      <c r="BF29" s="38"/>
      <c r="BG29" s="36">
        <v>0.010416666666666666</v>
      </c>
      <c r="BH29" s="34">
        <f t="shared" si="21"/>
        <v>0.548611111111111</v>
      </c>
      <c r="BI29" s="35">
        <v>0.548611111111111</v>
      </c>
      <c r="BJ29" s="36">
        <v>0.020833333333333332</v>
      </c>
      <c r="BK29" s="35">
        <v>0.558425925925926</v>
      </c>
      <c r="BL29" s="37">
        <f>BK29-BI29</f>
        <v>0.009814814814814943</v>
      </c>
      <c r="BM29" s="38"/>
      <c r="BN29" s="38"/>
      <c r="BO29" s="38"/>
      <c r="BP29" s="42">
        <f t="shared" si="22"/>
        <v>0.05288194444444516</v>
      </c>
      <c r="BQ29" s="43">
        <f t="shared" si="23"/>
        <v>0.0006944444444444445</v>
      </c>
      <c r="BR29" s="44">
        <f t="shared" si="24"/>
        <v>0.0535763888888896</v>
      </c>
      <c r="BS29" s="61">
        <v>6</v>
      </c>
      <c r="BT29" s="4">
        <v>11</v>
      </c>
    </row>
    <row r="30" spans="1:72" ht="12.75">
      <c r="A30" s="29">
        <v>19</v>
      </c>
      <c r="B30" s="30">
        <v>69</v>
      </c>
      <c r="C30" s="31" t="s">
        <v>126</v>
      </c>
      <c r="D30" s="31" t="s">
        <v>127</v>
      </c>
      <c r="E30" s="31" t="s">
        <v>128</v>
      </c>
      <c r="F30" s="32" t="s">
        <v>108</v>
      </c>
      <c r="G30" s="32" t="s">
        <v>89</v>
      </c>
      <c r="H30" s="29"/>
      <c r="I30" s="33"/>
      <c r="J30" s="34">
        <v>0.4</v>
      </c>
      <c r="K30" s="40">
        <v>0.3965277777777778</v>
      </c>
      <c r="L30" s="36">
        <v>0.020833333333333332</v>
      </c>
      <c r="M30" s="35">
        <v>0.40729166666666666</v>
      </c>
      <c r="N30" s="34">
        <v>0.4076388888888889</v>
      </c>
      <c r="O30" s="37">
        <f t="shared" si="17"/>
        <v>0.01076388888888885</v>
      </c>
      <c r="P30" s="48">
        <v>0.003472222222222222</v>
      </c>
      <c r="Q30" s="48">
        <v>0.00034722222222222224</v>
      </c>
      <c r="R30" s="36">
        <v>0.010416666666666666</v>
      </c>
      <c r="S30" s="34">
        <f t="shared" si="1"/>
        <v>0.41805555555555557</v>
      </c>
      <c r="T30" s="40">
        <v>0.4173611111111111</v>
      </c>
      <c r="U30" s="36">
        <v>0.016666666666666666</v>
      </c>
      <c r="V30" s="35">
        <v>0.42604166666666665</v>
      </c>
      <c r="W30" s="34">
        <v>0.4263888888888889</v>
      </c>
      <c r="X30" s="37">
        <f aca="true" t="shared" si="26" ref="X30:X38">V30-T30</f>
        <v>0.008680555555555525</v>
      </c>
      <c r="Y30" s="41">
        <v>0.0006944444444444445</v>
      </c>
      <c r="Z30" s="38">
        <v>0.00034722222222222224</v>
      </c>
      <c r="AA30" s="38"/>
      <c r="AB30" s="36">
        <v>0.003472222222222222</v>
      </c>
      <c r="AC30" s="34">
        <f t="shared" si="18"/>
        <v>0.4298611111111111</v>
      </c>
      <c r="AD30" s="35">
        <v>0.4298611111111111</v>
      </c>
      <c r="AE30" s="36">
        <v>0.013888888888888888</v>
      </c>
      <c r="AF30" s="35">
        <v>0.4356712962962963</v>
      </c>
      <c r="AG30" s="34">
        <v>0.4361111111111111</v>
      </c>
      <c r="AH30" s="37">
        <f t="shared" si="25"/>
        <v>0.005810185185185224</v>
      </c>
      <c r="AI30" s="38"/>
      <c r="AJ30" s="38">
        <v>0.00034722222222222224</v>
      </c>
      <c r="AK30" s="36">
        <v>0.020833333333333332</v>
      </c>
      <c r="AL30" s="34">
        <f t="shared" si="16"/>
        <v>0.45694444444444443</v>
      </c>
      <c r="AM30" s="40">
        <v>0.45457175925925924</v>
      </c>
      <c r="AN30" s="38">
        <v>0.005555555555555556</v>
      </c>
      <c r="AO30" s="34">
        <v>0.525</v>
      </c>
      <c r="AP30" s="35">
        <v>0.525</v>
      </c>
      <c r="AQ30" s="36">
        <v>0.013888888888888888</v>
      </c>
      <c r="AR30" s="35">
        <v>0.5303472222222222</v>
      </c>
      <c r="AS30" s="34">
        <v>0.5305555555555556</v>
      </c>
      <c r="AT30" s="37">
        <f t="shared" si="14"/>
        <v>0.00534722222222217</v>
      </c>
      <c r="AU30" s="38">
        <v>0.00034722222222222224</v>
      </c>
      <c r="AV30" s="64"/>
      <c r="AW30" s="36">
        <v>0.003472222222222222</v>
      </c>
      <c r="AX30" s="34">
        <f t="shared" si="20"/>
        <v>0.5340277777777778</v>
      </c>
      <c r="AY30" s="35">
        <v>0.5340277777777778</v>
      </c>
      <c r="AZ30" s="36">
        <v>0.016666666666666666</v>
      </c>
      <c r="BA30" s="35">
        <v>0.5419675925925925</v>
      </c>
      <c r="BB30" s="34">
        <v>0.5423611111111112</v>
      </c>
      <c r="BC30" s="37">
        <f aca="true" t="shared" si="27" ref="BC30:BC37">BA30-AY30</f>
        <v>0.00793981481481476</v>
      </c>
      <c r="BD30" s="38"/>
      <c r="BE30" s="38">
        <v>0.00034722222222222224</v>
      </c>
      <c r="BF30" s="38"/>
      <c r="BG30" s="36">
        <v>0.010416666666666666</v>
      </c>
      <c r="BH30" s="34">
        <f t="shared" si="21"/>
        <v>0.5527777777777778</v>
      </c>
      <c r="BI30" s="35">
        <v>0.5527777777777778</v>
      </c>
      <c r="BJ30" s="36">
        <v>0.020833333333333332</v>
      </c>
      <c r="BK30" s="35">
        <v>0.5631828703703704</v>
      </c>
      <c r="BL30" s="37">
        <f>BK30-BI30</f>
        <v>0.01040509259259259</v>
      </c>
      <c r="BM30" s="38"/>
      <c r="BN30" s="38"/>
      <c r="BO30" s="38"/>
      <c r="BP30" s="42">
        <f t="shared" si="22"/>
        <v>0.04894675925925912</v>
      </c>
      <c r="BQ30" s="43">
        <f t="shared" si="23"/>
        <v>0.011458333333333333</v>
      </c>
      <c r="BR30" s="44">
        <f t="shared" si="24"/>
        <v>0.060405092592592455</v>
      </c>
      <c r="BS30" s="61">
        <v>7</v>
      </c>
      <c r="BT30" s="4">
        <v>10</v>
      </c>
    </row>
    <row r="31" spans="1:72" ht="12.75">
      <c r="A31" s="29">
        <v>18</v>
      </c>
      <c r="B31" s="30">
        <v>41</v>
      </c>
      <c r="C31" s="31" t="s">
        <v>129</v>
      </c>
      <c r="D31" s="31" t="s">
        <v>130</v>
      </c>
      <c r="E31" s="31" t="s">
        <v>128</v>
      </c>
      <c r="F31" s="32" t="s">
        <v>108</v>
      </c>
      <c r="G31" s="32" t="s">
        <v>74</v>
      </c>
      <c r="H31" s="32"/>
      <c r="I31" s="33"/>
      <c r="J31" s="34">
        <v>0.398611111111111</v>
      </c>
      <c r="K31" s="35">
        <v>0.3986111111111111</v>
      </c>
      <c r="L31" s="36">
        <v>0.020833333333333332</v>
      </c>
      <c r="M31" s="35">
        <v>0.4090625</v>
      </c>
      <c r="N31" s="34">
        <v>0.40972222222222227</v>
      </c>
      <c r="O31" s="37">
        <f t="shared" si="17"/>
        <v>0.010451388888888913</v>
      </c>
      <c r="P31" s="38"/>
      <c r="Q31" s="38"/>
      <c r="R31" s="36">
        <v>0.010416666666666666</v>
      </c>
      <c r="S31" s="34">
        <f t="shared" si="1"/>
        <v>0.42013888888888895</v>
      </c>
      <c r="T31" s="35">
        <v>0.4201388888888889</v>
      </c>
      <c r="U31" s="36">
        <v>0.016666666666666666</v>
      </c>
      <c r="V31" s="35">
        <v>0.4276736111111111</v>
      </c>
      <c r="W31" s="34">
        <v>0.4277777777777778</v>
      </c>
      <c r="X31" s="37">
        <f t="shared" si="26"/>
        <v>0.007534722222222179</v>
      </c>
      <c r="Y31" s="41"/>
      <c r="Z31" s="38"/>
      <c r="AA31" s="38"/>
      <c r="AB31" s="36">
        <v>0.003472222222222222</v>
      </c>
      <c r="AC31" s="34">
        <f t="shared" si="18"/>
        <v>0.43125</v>
      </c>
      <c r="AD31" s="35">
        <v>0.43125</v>
      </c>
      <c r="AE31" s="36">
        <v>0.013888888888888888</v>
      </c>
      <c r="AF31" s="35">
        <v>0.4365509259259259</v>
      </c>
      <c r="AG31" s="34">
        <v>0.4368055555555555</v>
      </c>
      <c r="AH31" s="37">
        <f t="shared" si="25"/>
        <v>0.005300925925925903</v>
      </c>
      <c r="AI31" s="38"/>
      <c r="AJ31" s="38"/>
      <c r="AK31" s="36">
        <v>0.020833333333333332</v>
      </c>
      <c r="AL31" s="34">
        <f t="shared" si="16"/>
        <v>0.4576388888888888</v>
      </c>
      <c r="AM31" s="40">
        <v>0.4575810185185185</v>
      </c>
      <c r="AN31" s="38">
        <v>0.001388888888888889</v>
      </c>
      <c r="AO31" s="34">
        <v>0.523611111111111</v>
      </c>
      <c r="AP31" s="35">
        <f>AO31</f>
        <v>0.523611111111111</v>
      </c>
      <c r="AQ31" s="36">
        <v>0.013888888888888888</v>
      </c>
      <c r="AR31" s="35">
        <v>0.5286805555555555</v>
      </c>
      <c r="AS31" s="34">
        <v>0.5291666666666667</v>
      </c>
      <c r="AT31" s="37">
        <f t="shared" si="14"/>
        <v>0.00506944444444446</v>
      </c>
      <c r="AU31" s="38"/>
      <c r="AV31" s="38">
        <v>0.0006944444444444445</v>
      </c>
      <c r="AW31" s="36">
        <v>0.003472222222222222</v>
      </c>
      <c r="AX31" s="34">
        <f t="shared" si="20"/>
        <v>0.5326388888888889</v>
      </c>
      <c r="AY31" s="35">
        <v>0.5326388888888889</v>
      </c>
      <c r="AZ31" s="36">
        <v>0.016666666666666666</v>
      </c>
      <c r="BA31" s="35">
        <v>0.5403703703703704</v>
      </c>
      <c r="BB31" s="34">
        <v>0</v>
      </c>
      <c r="BC31" s="37">
        <f t="shared" si="27"/>
        <v>0.007731481481481506</v>
      </c>
      <c r="BD31" s="38"/>
      <c r="BE31" s="38"/>
      <c r="BF31" s="38"/>
      <c r="BG31" s="36">
        <v>0.010416666666666666</v>
      </c>
      <c r="BH31" s="34">
        <f t="shared" si="21"/>
        <v>0.010416666666666666</v>
      </c>
      <c r="BI31" s="35">
        <v>0.5513888888888888</v>
      </c>
      <c r="BJ31" s="36">
        <v>0.020833333333333332</v>
      </c>
      <c r="BK31" s="40">
        <v>0</v>
      </c>
      <c r="BL31" s="37">
        <v>0.024305555555555556</v>
      </c>
      <c r="BM31" s="38"/>
      <c r="BN31" s="38"/>
      <c r="BO31" s="38"/>
      <c r="BP31" s="42">
        <f t="shared" si="22"/>
        <v>0.06039351851851851</v>
      </c>
      <c r="BQ31" s="43">
        <f t="shared" si="23"/>
        <v>0.0020833333333333333</v>
      </c>
      <c r="BR31" s="44">
        <f t="shared" si="24"/>
        <v>0.062476851851851846</v>
      </c>
      <c r="BS31" s="61">
        <v>8</v>
      </c>
      <c r="BT31" s="4">
        <v>9</v>
      </c>
    </row>
    <row r="32" spans="1:72" ht="12.75">
      <c r="A32" s="29">
        <v>16</v>
      </c>
      <c r="B32" s="46">
        <v>12</v>
      </c>
      <c r="C32" s="31" t="s">
        <v>131</v>
      </c>
      <c r="D32" s="31" t="s">
        <v>132</v>
      </c>
      <c r="E32" s="31" t="s">
        <v>133</v>
      </c>
      <c r="F32" s="29" t="s">
        <v>108</v>
      </c>
      <c r="G32" s="29" t="s">
        <v>89</v>
      </c>
      <c r="H32" s="62" t="s">
        <v>116</v>
      </c>
      <c r="I32" s="33"/>
      <c r="J32" s="34">
        <v>0.395833333333333</v>
      </c>
      <c r="K32" s="35">
        <v>0.3958333333333333</v>
      </c>
      <c r="L32" s="36">
        <v>0.020833333333333332</v>
      </c>
      <c r="M32" s="35">
        <v>0.40502314814814816</v>
      </c>
      <c r="N32" s="34">
        <v>0.4055555555555555</v>
      </c>
      <c r="O32" s="37">
        <f t="shared" si="17"/>
        <v>0.009189814814814845</v>
      </c>
      <c r="P32" s="38"/>
      <c r="Q32" s="38"/>
      <c r="R32" s="36">
        <v>0.010416666666666666</v>
      </c>
      <c r="S32" s="34">
        <f t="shared" si="1"/>
        <v>0.4159722222222222</v>
      </c>
      <c r="T32" s="35">
        <v>0.4159722222222222</v>
      </c>
      <c r="U32" s="36">
        <v>0.016666666666666666</v>
      </c>
      <c r="V32" s="35">
        <v>0.42319444444444443</v>
      </c>
      <c r="W32" s="34">
        <v>0.4236111111111111</v>
      </c>
      <c r="X32" s="37">
        <f t="shared" si="26"/>
        <v>0.007222222222222241</v>
      </c>
      <c r="Y32" s="41"/>
      <c r="Z32" s="38"/>
      <c r="AA32" s="38"/>
      <c r="AB32" s="36">
        <v>0.003472222222222222</v>
      </c>
      <c r="AC32" s="34">
        <f t="shared" si="18"/>
        <v>0.4270833333333333</v>
      </c>
      <c r="AD32" s="35">
        <v>0.4270833333333333</v>
      </c>
      <c r="AE32" s="36">
        <v>0.013888888888888888</v>
      </c>
      <c r="AF32" s="35">
        <v>0.43241898148148145</v>
      </c>
      <c r="AG32" s="34">
        <v>0.43263888888888885</v>
      </c>
      <c r="AH32" s="37">
        <f t="shared" si="25"/>
        <v>0.005335648148148131</v>
      </c>
      <c r="AI32" s="38"/>
      <c r="AJ32" s="38"/>
      <c r="AK32" s="36">
        <v>0.020833333333333332</v>
      </c>
      <c r="AL32" s="34">
        <f t="shared" si="16"/>
        <v>0.45347222222222217</v>
      </c>
      <c r="AM32" s="35">
        <v>0.45363425925925926</v>
      </c>
      <c r="AN32" s="38"/>
      <c r="AO32" s="34">
        <v>0.520833333333333</v>
      </c>
      <c r="AP32" s="35">
        <f>AO32</f>
        <v>0.520833333333333</v>
      </c>
      <c r="AQ32" s="36">
        <v>0.013888888888888888</v>
      </c>
      <c r="AR32" s="35">
        <v>0.5257870370370371</v>
      </c>
      <c r="AS32" s="34">
        <v>0.5263888888888889</v>
      </c>
      <c r="AT32" s="37">
        <f t="shared" si="14"/>
        <v>0.004953703703704071</v>
      </c>
      <c r="AU32" s="38"/>
      <c r="AV32" s="38"/>
      <c r="AW32" s="36">
        <v>0.003472222222222222</v>
      </c>
      <c r="AX32" s="34">
        <f t="shared" si="20"/>
        <v>0.5298611111111111</v>
      </c>
      <c r="AY32" s="35">
        <v>0.5298611111111111</v>
      </c>
      <c r="AZ32" s="36">
        <v>0.016666666666666666</v>
      </c>
      <c r="BA32" s="35">
        <v>0.5405092592592592</v>
      </c>
      <c r="BB32" s="34">
        <v>0.5409722222222222</v>
      </c>
      <c r="BC32" s="37">
        <f t="shared" si="27"/>
        <v>0.010648148148148073</v>
      </c>
      <c r="BD32" s="38"/>
      <c r="BE32" s="38"/>
      <c r="BF32" s="38"/>
      <c r="BG32" s="36">
        <v>0.010416666666666666</v>
      </c>
      <c r="BH32" s="34">
        <f t="shared" si="21"/>
        <v>0.5513888888888888</v>
      </c>
      <c r="BI32" s="35">
        <v>0.5513888888888888</v>
      </c>
      <c r="BJ32" s="36">
        <v>0.020833333333333332</v>
      </c>
      <c r="BK32" s="35">
        <v>0.5781944444444445</v>
      </c>
      <c r="BL32" s="37">
        <f aca="true" t="shared" si="28" ref="BL32:BL37">BK32-BI32</f>
        <v>0.026805555555555638</v>
      </c>
      <c r="BM32" s="38"/>
      <c r="BN32" s="38"/>
      <c r="BO32" s="38"/>
      <c r="BP32" s="42">
        <f t="shared" si="22"/>
        <v>0.064155092592593</v>
      </c>
      <c r="BQ32" s="43">
        <f t="shared" si="23"/>
        <v>0</v>
      </c>
      <c r="BR32" s="44">
        <f t="shared" si="24"/>
        <v>0.064155092592593</v>
      </c>
      <c r="BS32" s="61">
        <v>9</v>
      </c>
      <c r="BT32" s="4">
        <v>8</v>
      </c>
    </row>
    <row r="33" spans="1:72" s="65" customFormat="1" ht="12.75">
      <c r="A33" s="53">
        <v>17</v>
      </c>
      <c r="B33" s="54">
        <v>77</v>
      </c>
      <c r="C33" s="55" t="s">
        <v>134</v>
      </c>
      <c r="D33" s="55" t="s">
        <v>135</v>
      </c>
      <c r="E33" s="55" t="s">
        <v>122</v>
      </c>
      <c r="F33" s="53" t="s">
        <v>108</v>
      </c>
      <c r="G33" s="53" t="s">
        <v>74</v>
      </c>
      <c r="H33" s="53"/>
      <c r="I33" s="57"/>
      <c r="J33" s="34">
        <v>0.397222222222222</v>
      </c>
      <c r="K33" s="57">
        <v>0</v>
      </c>
      <c r="L33" s="57">
        <v>0.020833333333333332</v>
      </c>
      <c r="M33" s="57">
        <v>0</v>
      </c>
      <c r="N33" s="57">
        <v>0</v>
      </c>
      <c r="O33" s="37">
        <f t="shared" si="17"/>
        <v>0</v>
      </c>
      <c r="P33" s="38"/>
      <c r="Q33" s="38"/>
      <c r="R33" s="57">
        <v>0.010416666666666666</v>
      </c>
      <c r="S33" s="57">
        <f t="shared" si="1"/>
        <v>0.010416666666666666</v>
      </c>
      <c r="T33" s="57">
        <v>0</v>
      </c>
      <c r="U33" s="57">
        <v>0.016666666666666666</v>
      </c>
      <c r="V33" s="57">
        <v>0</v>
      </c>
      <c r="W33" s="57">
        <v>0</v>
      </c>
      <c r="X33" s="37">
        <f t="shared" si="26"/>
        <v>0</v>
      </c>
      <c r="Y33" s="41"/>
      <c r="Z33" s="38"/>
      <c r="AA33" s="38"/>
      <c r="AB33" s="57">
        <v>0.003472222222222222</v>
      </c>
      <c r="AC33" s="34">
        <v>0</v>
      </c>
      <c r="AD33" s="57">
        <v>0</v>
      </c>
      <c r="AE33" s="57">
        <v>0.013888888888888888</v>
      </c>
      <c r="AF33" s="57">
        <v>0</v>
      </c>
      <c r="AG33" s="57">
        <v>0</v>
      </c>
      <c r="AH33" s="37">
        <f t="shared" si="25"/>
        <v>0</v>
      </c>
      <c r="AI33" s="38"/>
      <c r="AJ33" s="38"/>
      <c r="AK33" s="36">
        <v>0.020833333333333332</v>
      </c>
      <c r="AL33" s="34">
        <f t="shared" si="16"/>
        <v>0.020833333333333332</v>
      </c>
      <c r="AM33" s="57">
        <v>0</v>
      </c>
      <c r="AN33" s="38"/>
      <c r="AO33" s="34">
        <v>0.522222222222222</v>
      </c>
      <c r="AP33" s="57">
        <v>0</v>
      </c>
      <c r="AQ33" s="57">
        <v>0.013888888888888888</v>
      </c>
      <c r="AR33" s="57">
        <v>0</v>
      </c>
      <c r="AS33" s="57">
        <v>0</v>
      </c>
      <c r="AT33" s="37">
        <f t="shared" si="14"/>
        <v>0</v>
      </c>
      <c r="AU33" s="38"/>
      <c r="AV33" s="38"/>
      <c r="AW33" s="57">
        <v>0.003472222222222222</v>
      </c>
      <c r="AX33" s="34">
        <v>0</v>
      </c>
      <c r="AY33" s="57">
        <v>0</v>
      </c>
      <c r="AZ33" s="57">
        <v>0.016666666666666666</v>
      </c>
      <c r="BA33" s="57">
        <v>0</v>
      </c>
      <c r="BB33" s="57">
        <v>0</v>
      </c>
      <c r="BC33" s="37">
        <f t="shared" si="27"/>
        <v>0</v>
      </c>
      <c r="BD33" s="38"/>
      <c r="BE33" s="38"/>
      <c r="BF33" s="38"/>
      <c r="BG33" s="57">
        <v>0.010416666666666666</v>
      </c>
      <c r="BH33" s="34">
        <v>0</v>
      </c>
      <c r="BI33" s="57">
        <v>0</v>
      </c>
      <c r="BJ33" s="57">
        <v>0.020833333333333332</v>
      </c>
      <c r="BK33" s="57">
        <v>0</v>
      </c>
      <c r="BL33" s="37">
        <f t="shared" si="28"/>
        <v>0</v>
      </c>
      <c r="BM33" s="38"/>
      <c r="BN33" s="38"/>
      <c r="BO33" s="38"/>
      <c r="BP33" s="42"/>
      <c r="BQ33" s="43"/>
      <c r="BR33" s="44"/>
      <c r="BS33" s="1"/>
      <c r="BT33" s="4"/>
    </row>
    <row r="34" spans="1:72" ht="12.75">
      <c r="A34" s="29">
        <v>24</v>
      </c>
      <c r="B34" s="46">
        <v>6</v>
      </c>
      <c r="C34" s="31" t="s">
        <v>136</v>
      </c>
      <c r="D34" s="31" t="s">
        <v>137</v>
      </c>
      <c r="E34" s="31" t="s">
        <v>138</v>
      </c>
      <c r="F34" s="29" t="s">
        <v>139</v>
      </c>
      <c r="G34" s="29" t="s">
        <v>74</v>
      </c>
      <c r="H34" s="66"/>
      <c r="I34" s="33"/>
      <c r="J34" s="34">
        <v>0.406944444444444</v>
      </c>
      <c r="K34" s="40">
        <v>0.40625</v>
      </c>
      <c r="L34" s="36">
        <v>0.020833333333333332</v>
      </c>
      <c r="M34" s="35">
        <v>0.416724537037037</v>
      </c>
      <c r="N34" s="34">
        <v>0.4173611111111111</v>
      </c>
      <c r="O34" s="37">
        <f t="shared" si="17"/>
        <v>0.01047453703703699</v>
      </c>
      <c r="P34" s="38">
        <v>0.0006944444444444445</v>
      </c>
      <c r="Q34" s="48">
        <v>0.00034722222222222224</v>
      </c>
      <c r="R34" s="36">
        <v>0.010416666666666666</v>
      </c>
      <c r="S34" s="34">
        <f t="shared" si="1"/>
        <v>0.4277777777777778</v>
      </c>
      <c r="T34" s="40">
        <v>0.4270833333333333</v>
      </c>
      <c r="U34" s="36">
        <v>0.016666666666666666</v>
      </c>
      <c r="V34" s="35">
        <v>0.4346759259259259</v>
      </c>
      <c r="W34" s="34">
        <v>0.43472222222222223</v>
      </c>
      <c r="X34" s="37">
        <f t="shared" si="26"/>
        <v>0.007592592592592595</v>
      </c>
      <c r="Y34" s="41">
        <v>0.0006944444444444445</v>
      </c>
      <c r="Z34" s="38">
        <v>0.00034722222222222224</v>
      </c>
      <c r="AA34" s="38"/>
      <c r="AB34" s="36">
        <v>0.003472222222222222</v>
      </c>
      <c r="AC34" s="34">
        <f>AB34+W34</f>
        <v>0.43819444444444444</v>
      </c>
      <c r="AD34" s="40">
        <v>0.4375</v>
      </c>
      <c r="AE34" s="36">
        <v>0.013888888888888888</v>
      </c>
      <c r="AF34" s="35">
        <v>0.44255787037037037</v>
      </c>
      <c r="AG34" s="34">
        <v>0.44305555555555554</v>
      </c>
      <c r="AH34" s="37">
        <f t="shared" si="25"/>
        <v>0.005057870370370365</v>
      </c>
      <c r="AI34" s="38">
        <v>0.0006944444444444445</v>
      </c>
      <c r="AJ34" s="38">
        <v>0.00034722222222222224</v>
      </c>
      <c r="AK34" s="36">
        <v>0.020833333333333332</v>
      </c>
      <c r="AL34" s="34">
        <f t="shared" si="16"/>
        <v>0.46388888888888885</v>
      </c>
      <c r="AM34" s="35">
        <v>0.46402777777777776</v>
      </c>
      <c r="AN34" s="38"/>
      <c r="AO34" s="34">
        <v>0.531944444444444</v>
      </c>
      <c r="AP34" s="35">
        <f>AO34</f>
        <v>0.531944444444444</v>
      </c>
      <c r="AQ34" s="36">
        <v>0.013888888888888888</v>
      </c>
      <c r="AR34" s="35">
        <v>0.5368865740740741</v>
      </c>
      <c r="AS34" s="34">
        <v>0.5375</v>
      </c>
      <c r="AT34" s="37">
        <f t="shared" si="14"/>
        <v>0.004942129629630143</v>
      </c>
      <c r="AU34" s="38"/>
      <c r="AV34" s="38"/>
      <c r="AW34" s="36">
        <v>0.003472222222222222</v>
      </c>
      <c r="AX34" s="34">
        <f>AS34+AW34</f>
        <v>0.5409722222222222</v>
      </c>
      <c r="AY34" s="35">
        <v>0.5409722222222222</v>
      </c>
      <c r="AZ34" s="36">
        <v>0.016666666666666666</v>
      </c>
      <c r="BA34" s="35">
        <v>0.5482986111111111</v>
      </c>
      <c r="BB34" s="34">
        <v>0.548611111111111</v>
      </c>
      <c r="BC34" s="37">
        <f t="shared" si="27"/>
        <v>0.007326388888888924</v>
      </c>
      <c r="BD34" s="38"/>
      <c r="BE34" s="38"/>
      <c r="BF34" s="38"/>
      <c r="BG34" s="36">
        <v>0.010416666666666666</v>
      </c>
      <c r="BH34" s="34">
        <f>BG34+BB34</f>
        <v>0.5590277777777777</v>
      </c>
      <c r="BI34" s="35">
        <v>0.5590277777777778</v>
      </c>
      <c r="BJ34" s="36">
        <v>0.020833333333333332</v>
      </c>
      <c r="BK34" s="35">
        <v>0.5693634259259259</v>
      </c>
      <c r="BL34" s="37">
        <f t="shared" si="28"/>
        <v>0.010335648148148135</v>
      </c>
      <c r="BM34" s="38"/>
      <c r="BN34" s="38"/>
      <c r="BO34" s="38"/>
      <c r="BP34" s="42">
        <f>BL34+BC34+AT34+AH34+X34+O34</f>
        <v>0.045729166666667154</v>
      </c>
      <c r="BQ34" s="43">
        <f>BO34+BN34+BF34+BE34+BD34+AV34+AU34+AN34+AJ34+AI34+AA34+Z34+Y34+Q34+P34+BM34</f>
        <v>0.003125</v>
      </c>
      <c r="BR34" s="44">
        <f>BQ34+BP34</f>
        <v>0.048854166666667156</v>
      </c>
      <c r="BS34" s="67">
        <v>1</v>
      </c>
      <c r="BT34" s="4">
        <v>20</v>
      </c>
    </row>
    <row r="35" spans="1:72" ht="12.75">
      <c r="A35" s="29">
        <v>25</v>
      </c>
      <c r="B35" s="46">
        <v>88</v>
      </c>
      <c r="C35" s="31" t="s">
        <v>140</v>
      </c>
      <c r="D35" s="31" t="s">
        <v>141</v>
      </c>
      <c r="E35" s="31" t="s">
        <v>142</v>
      </c>
      <c r="F35" s="29" t="s">
        <v>139</v>
      </c>
      <c r="G35" s="29" t="s">
        <v>74</v>
      </c>
      <c r="H35" s="60" t="s">
        <v>112</v>
      </c>
      <c r="I35" s="33"/>
      <c r="J35" s="34">
        <v>0.408333333333333</v>
      </c>
      <c r="K35" s="35">
        <v>0.4083333333333334</v>
      </c>
      <c r="L35" s="36">
        <v>0.020833333333333332</v>
      </c>
      <c r="M35" s="35">
        <v>0.4196875</v>
      </c>
      <c r="N35" s="34">
        <v>0.4201388888888889</v>
      </c>
      <c r="O35" s="37">
        <f t="shared" si="17"/>
        <v>0.01135416666666661</v>
      </c>
      <c r="P35" s="38"/>
      <c r="Q35" s="38"/>
      <c r="R35" s="36">
        <v>0.010416666666666666</v>
      </c>
      <c r="S35" s="34">
        <f t="shared" si="1"/>
        <v>0.4305555555555556</v>
      </c>
      <c r="T35" s="35">
        <v>0.4305555555555556</v>
      </c>
      <c r="U35" s="36">
        <v>0.016666666666666666</v>
      </c>
      <c r="V35" s="35">
        <v>0.4391203703703704</v>
      </c>
      <c r="W35" s="34">
        <v>0.4395833333333334</v>
      </c>
      <c r="X35" s="37">
        <f t="shared" si="26"/>
        <v>0.008564814814814803</v>
      </c>
      <c r="Y35" s="41"/>
      <c r="Z35" s="38">
        <v>0.00034722222222222224</v>
      </c>
      <c r="AA35" s="68"/>
      <c r="AB35" s="36">
        <v>0.003472222222222222</v>
      </c>
      <c r="AC35" s="34">
        <f>AB35+W35</f>
        <v>0.4430555555555556</v>
      </c>
      <c r="AD35" s="35">
        <v>0.44305555555555554</v>
      </c>
      <c r="AE35" s="36">
        <v>0.013888888888888888</v>
      </c>
      <c r="AF35" s="35">
        <v>0.4484722222222222</v>
      </c>
      <c r="AG35" s="34">
        <v>0.4486111111111111</v>
      </c>
      <c r="AH35" s="37">
        <f t="shared" si="25"/>
        <v>0.005416666666666681</v>
      </c>
      <c r="AI35" s="38"/>
      <c r="AJ35" s="38"/>
      <c r="AK35" s="36">
        <v>0.020833333333333332</v>
      </c>
      <c r="AL35" s="34">
        <f t="shared" si="16"/>
        <v>0.46944444444444444</v>
      </c>
      <c r="AM35" s="35">
        <v>0.4696296296296296</v>
      </c>
      <c r="AN35" s="38"/>
      <c r="AO35" s="34">
        <v>0.533333333333333</v>
      </c>
      <c r="AP35" s="35">
        <f>AO35</f>
        <v>0.533333333333333</v>
      </c>
      <c r="AQ35" s="36">
        <v>0.013888888888888888</v>
      </c>
      <c r="AR35" s="35">
        <v>0.5402199074074074</v>
      </c>
      <c r="AS35" s="34">
        <v>0.5402777777777777</v>
      </c>
      <c r="AT35" s="37">
        <f t="shared" si="14"/>
        <v>0.0068865740740744474</v>
      </c>
      <c r="AU35" s="38"/>
      <c r="AV35" s="38"/>
      <c r="AW35" s="36">
        <v>0.003472222222222222</v>
      </c>
      <c r="AX35" s="34">
        <f>AS35+AW35</f>
        <v>0.54375</v>
      </c>
      <c r="AY35" s="35">
        <v>0.54375</v>
      </c>
      <c r="AZ35" s="36">
        <v>0.016666666666666666</v>
      </c>
      <c r="BA35" s="35">
        <v>0.551400462962963</v>
      </c>
      <c r="BB35" s="34">
        <v>0.5520833333333334</v>
      </c>
      <c r="BC35" s="37">
        <f t="shared" si="27"/>
        <v>0.007650462962963012</v>
      </c>
      <c r="BD35" s="38"/>
      <c r="BE35" s="38"/>
      <c r="BF35" s="38"/>
      <c r="BG35" s="36">
        <v>0.010416666666666666</v>
      </c>
      <c r="BH35" s="34">
        <f>BG35+BB35</f>
        <v>0.5625</v>
      </c>
      <c r="BI35" s="35">
        <v>0.5625</v>
      </c>
      <c r="BJ35" s="36">
        <v>0.020833333333333332</v>
      </c>
      <c r="BK35" s="35">
        <v>0.573287037037037</v>
      </c>
      <c r="BL35" s="37">
        <f t="shared" si="28"/>
        <v>0.010787037037036984</v>
      </c>
      <c r="BM35" s="38"/>
      <c r="BN35" s="38"/>
      <c r="BO35" s="38"/>
      <c r="BP35" s="42">
        <f>BL35+BC35+AT35+AH35+X35+O35</f>
        <v>0.050659722222222536</v>
      </c>
      <c r="BQ35" s="43">
        <f>BO35+BN35+BF35+BE35+BD35+AV35+AU35+AN35+AJ35+AI35+AA35+Z35+Y35+Q35+P35+BM35</f>
        <v>0.00034722222222222224</v>
      </c>
      <c r="BR35" s="44">
        <f>BQ35+BP35</f>
        <v>0.05100694444444476</v>
      </c>
      <c r="BS35" s="67">
        <v>2</v>
      </c>
      <c r="BT35" s="4">
        <v>17</v>
      </c>
    </row>
    <row r="36" spans="1:72" ht="12.75">
      <c r="A36" s="29">
        <v>26</v>
      </c>
      <c r="B36" s="46">
        <v>35</v>
      </c>
      <c r="C36" s="31" t="s">
        <v>143</v>
      </c>
      <c r="D36" s="31" t="s">
        <v>144</v>
      </c>
      <c r="E36" s="31" t="s">
        <v>145</v>
      </c>
      <c r="F36" s="29" t="s">
        <v>139</v>
      </c>
      <c r="G36" s="29" t="s">
        <v>89</v>
      </c>
      <c r="H36" s="62" t="s">
        <v>116</v>
      </c>
      <c r="I36" s="33"/>
      <c r="J36" s="34">
        <v>0.409722222222222</v>
      </c>
      <c r="K36" s="35">
        <v>0.40972222222222227</v>
      </c>
      <c r="L36" s="36">
        <v>0.020833333333333332</v>
      </c>
      <c r="M36" s="35">
        <v>0.4216203703703704</v>
      </c>
      <c r="N36" s="34">
        <v>0.4222222222222222</v>
      </c>
      <c r="O36" s="37">
        <f t="shared" si="17"/>
        <v>0.011898148148148158</v>
      </c>
      <c r="P36" s="38"/>
      <c r="Q36" s="38"/>
      <c r="R36" s="36">
        <v>0.010416666666666666</v>
      </c>
      <c r="S36" s="34">
        <f t="shared" si="1"/>
        <v>0.4326388888888889</v>
      </c>
      <c r="T36" s="40">
        <v>0.43194444444444446</v>
      </c>
      <c r="U36" s="36">
        <v>0.016666666666666666</v>
      </c>
      <c r="V36" s="35">
        <v>0.44045138888888885</v>
      </c>
      <c r="W36" s="34">
        <v>0.44097222222222227</v>
      </c>
      <c r="X36" s="37">
        <f t="shared" si="26"/>
        <v>0.008506944444444386</v>
      </c>
      <c r="Y36" s="41">
        <v>0.0006944444444444445</v>
      </c>
      <c r="Z36" s="38">
        <v>0.00034722222222222224</v>
      </c>
      <c r="AA36" s="69">
        <v>0.0006944444444444445</v>
      </c>
      <c r="AB36" s="36">
        <v>0.003472222222222222</v>
      </c>
      <c r="AC36" s="34">
        <f>AB36+W36</f>
        <v>0.4444444444444445</v>
      </c>
      <c r="AD36" s="35">
        <v>0.4444444444444444</v>
      </c>
      <c r="AE36" s="36">
        <v>0.013888888888888888</v>
      </c>
      <c r="AF36" s="35">
        <v>0.4499074074074074</v>
      </c>
      <c r="AG36" s="34">
        <v>0.45</v>
      </c>
      <c r="AH36" s="37">
        <f t="shared" si="25"/>
        <v>0.005462962962963003</v>
      </c>
      <c r="AI36" s="38"/>
      <c r="AJ36" s="38">
        <v>0.00034722222222222224</v>
      </c>
      <c r="AK36" s="36">
        <v>0.020833333333333332</v>
      </c>
      <c r="AL36" s="34">
        <f t="shared" si="16"/>
        <v>0.4708333333333333</v>
      </c>
      <c r="AM36" s="35">
        <v>0.47148148148148145</v>
      </c>
      <c r="AN36" s="38"/>
      <c r="AO36" s="34">
        <v>0.534722222222222</v>
      </c>
      <c r="AP36" s="35">
        <f>AO36</f>
        <v>0.534722222222222</v>
      </c>
      <c r="AQ36" s="36">
        <v>0.013888888888888888</v>
      </c>
      <c r="AR36" s="35">
        <v>0.5401851851851852</v>
      </c>
      <c r="AS36" s="34">
        <v>0.5402777777777777</v>
      </c>
      <c r="AT36" s="37">
        <f t="shared" si="14"/>
        <v>0.005462962962963225</v>
      </c>
      <c r="AU36" s="38"/>
      <c r="AV36" s="38">
        <v>0.0006944444444444445</v>
      </c>
      <c r="AW36" s="36">
        <v>0.003472222222222222</v>
      </c>
      <c r="AX36" s="34">
        <f>AS36+AW36</f>
        <v>0.54375</v>
      </c>
      <c r="AY36" s="35">
        <v>0.54375</v>
      </c>
      <c r="AZ36" s="36">
        <v>0.016666666666666666</v>
      </c>
      <c r="BA36" s="35">
        <v>0.5515625</v>
      </c>
      <c r="BB36" s="34">
        <v>0.5520833333333334</v>
      </c>
      <c r="BC36" s="37">
        <f t="shared" si="27"/>
        <v>0.0078125</v>
      </c>
      <c r="BD36" s="38"/>
      <c r="BE36" s="38">
        <v>0.00034722222222222224</v>
      </c>
      <c r="BF36" s="38">
        <v>0.0006944444444444445</v>
      </c>
      <c r="BG36" s="36">
        <v>0.010416666666666666</v>
      </c>
      <c r="BH36" s="34">
        <f>BG36+BB36</f>
        <v>0.5625</v>
      </c>
      <c r="BI36" s="35">
        <v>0.5625</v>
      </c>
      <c r="BJ36" s="36">
        <v>0.020833333333333332</v>
      </c>
      <c r="BK36" s="35">
        <v>0.5732638888888889</v>
      </c>
      <c r="BL36" s="37">
        <f t="shared" si="28"/>
        <v>0.010763888888888906</v>
      </c>
      <c r="BM36" s="38"/>
      <c r="BN36" s="38">
        <v>0.00034722222222222224</v>
      </c>
      <c r="BO36" s="38"/>
      <c r="BP36" s="42">
        <f>BL36+BC36+AT36+AH36+X36+O36</f>
        <v>0.04990740740740768</v>
      </c>
      <c r="BQ36" s="43">
        <f>BO36+BN36+BF36+BE36+BD36+AV36+AU36+AN36+AJ36+AI36+AA36+Z36+Y36+Q36+P36+BM36</f>
        <v>0.004166666666666667</v>
      </c>
      <c r="BR36" s="44">
        <f>BQ36+BP36</f>
        <v>0.054074074074074344</v>
      </c>
      <c r="BS36" s="67">
        <v>3</v>
      </c>
      <c r="BT36" s="4">
        <v>15</v>
      </c>
    </row>
    <row r="37" spans="1:72" ht="12.75">
      <c r="A37" s="29">
        <v>27</v>
      </c>
      <c r="B37" s="46">
        <v>98</v>
      </c>
      <c r="C37" s="31" t="s">
        <v>146</v>
      </c>
      <c r="D37" s="31" t="s">
        <v>147</v>
      </c>
      <c r="E37" s="31" t="s">
        <v>148</v>
      </c>
      <c r="F37" s="29" t="s">
        <v>139</v>
      </c>
      <c r="G37" s="29" t="s">
        <v>74</v>
      </c>
      <c r="H37" s="60" t="s">
        <v>112</v>
      </c>
      <c r="I37" s="33"/>
      <c r="J37" s="34">
        <v>0.411111111111111</v>
      </c>
      <c r="K37" s="35">
        <v>0.41111111111111115</v>
      </c>
      <c r="L37" s="36">
        <v>0.020833333333333332</v>
      </c>
      <c r="M37" s="35">
        <v>0.42400462962962965</v>
      </c>
      <c r="N37" s="34">
        <v>0.42430555555555555</v>
      </c>
      <c r="O37" s="37">
        <f t="shared" si="17"/>
        <v>0.012893518518518499</v>
      </c>
      <c r="P37" s="38"/>
      <c r="Q37" s="38"/>
      <c r="R37" s="36">
        <v>0.010416666666666666</v>
      </c>
      <c r="S37" s="34">
        <f t="shared" si="1"/>
        <v>0.43472222222222223</v>
      </c>
      <c r="T37" s="35">
        <v>0.43472222222222223</v>
      </c>
      <c r="U37" s="36">
        <v>0.016666666666666666</v>
      </c>
      <c r="V37" s="35">
        <v>0.4440162037037037</v>
      </c>
      <c r="W37" s="34">
        <v>0.4444444444444444</v>
      </c>
      <c r="X37" s="37">
        <f t="shared" si="26"/>
        <v>0.009293981481481473</v>
      </c>
      <c r="Y37" s="41"/>
      <c r="Z37" s="38"/>
      <c r="AA37" s="41">
        <v>0.0006944444444444445</v>
      </c>
      <c r="AB37" s="36">
        <v>0.003472222222222222</v>
      </c>
      <c r="AC37" s="34">
        <f>AB37+W37</f>
        <v>0.44791666666666663</v>
      </c>
      <c r="AD37" s="40">
        <v>0.4472222222222222</v>
      </c>
      <c r="AE37" s="36">
        <v>0.013888888888888888</v>
      </c>
      <c r="AF37" s="35">
        <v>0.4537731481481482</v>
      </c>
      <c r="AG37" s="34">
        <v>0.45416666666666666</v>
      </c>
      <c r="AH37" s="37">
        <f t="shared" si="25"/>
        <v>0.006550925925925988</v>
      </c>
      <c r="AI37" s="38">
        <v>0.0006944444444444445</v>
      </c>
      <c r="AJ37" s="38">
        <v>0.00034722222222222224</v>
      </c>
      <c r="AK37" s="36">
        <v>0.020833333333333332</v>
      </c>
      <c r="AL37" s="34">
        <f t="shared" si="16"/>
        <v>0.475</v>
      </c>
      <c r="AM37" s="40">
        <v>0.47431712962962963</v>
      </c>
      <c r="AN37" s="38">
        <v>0.001388888888888889</v>
      </c>
      <c r="AO37" s="34">
        <v>0.536111111111111</v>
      </c>
      <c r="AP37" s="35">
        <f>AO37</f>
        <v>0.536111111111111</v>
      </c>
      <c r="AQ37" s="36">
        <v>0.013888888888888888</v>
      </c>
      <c r="AR37" s="35">
        <v>0.541724537037037</v>
      </c>
      <c r="AS37" s="34">
        <v>0.5423611111111112</v>
      </c>
      <c r="AT37" s="37">
        <f t="shared" si="14"/>
        <v>0.005613425925926063</v>
      </c>
      <c r="AU37" s="38"/>
      <c r="AV37" s="38"/>
      <c r="AW37" s="36">
        <v>0.003472222222222222</v>
      </c>
      <c r="AX37" s="34">
        <f>AS37+AW37</f>
        <v>0.5458333333333334</v>
      </c>
      <c r="AY37" s="40">
        <v>0.545138888888889</v>
      </c>
      <c r="AZ37" s="36">
        <v>0.016666666666666666</v>
      </c>
      <c r="BA37" s="35">
        <v>0.5531828703703704</v>
      </c>
      <c r="BB37" s="34">
        <v>0.5534722222222223</v>
      </c>
      <c r="BC37" s="37">
        <f t="shared" si="27"/>
        <v>0.008043981481481444</v>
      </c>
      <c r="BD37" s="38">
        <v>0.0006944444444444445</v>
      </c>
      <c r="BE37" s="38">
        <v>0.00034722222222222224</v>
      </c>
      <c r="BF37" s="38"/>
      <c r="BG37" s="36">
        <v>0.010416666666666666</v>
      </c>
      <c r="BH37" s="34">
        <f>BG37+BB37</f>
        <v>0.5638888888888889</v>
      </c>
      <c r="BI37" s="35">
        <v>0.5638888888888889</v>
      </c>
      <c r="BJ37" s="36">
        <v>0.020833333333333332</v>
      </c>
      <c r="BK37" s="35">
        <v>0.5781828703703703</v>
      </c>
      <c r="BL37" s="37">
        <f t="shared" si="28"/>
        <v>0.014293981481481421</v>
      </c>
      <c r="BM37" s="38"/>
      <c r="BN37" s="38"/>
      <c r="BO37" s="38"/>
      <c r="BP37" s="42">
        <f>BL37+BC37+AT37+AH37+X37+O37</f>
        <v>0.05668981481481489</v>
      </c>
      <c r="BQ37" s="43">
        <f>BO37+BN37+BF37+BE37+BD37+AV37+AU37+AN37+AJ37+AI37+AA37+Z37+Y37+Q37+P37+BM37</f>
        <v>0.004166666666666667</v>
      </c>
      <c r="BR37" s="44">
        <f>BQ37+BP37</f>
        <v>0.06085648148148155</v>
      </c>
      <c r="BS37" s="67">
        <v>4</v>
      </c>
      <c r="BT37" s="4">
        <v>13</v>
      </c>
    </row>
    <row r="38" spans="1:72" ht="12.75">
      <c r="A38" s="29">
        <v>23</v>
      </c>
      <c r="B38" s="46">
        <v>63</v>
      </c>
      <c r="C38" s="31" t="s">
        <v>149</v>
      </c>
      <c r="D38" s="31" t="s">
        <v>150</v>
      </c>
      <c r="E38" s="31" t="s">
        <v>151</v>
      </c>
      <c r="F38" s="29" t="s">
        <v>139</v>
      </c>
      <c r="G38" s="29" t="s">
        <v>67</v>
      </c>
      <c r="H38" s="29"/>
      <c r="I38" s="33"/>
      <c r="J38" s="34">
        <v>0.405555555555555</v>
      </c>
      <c r="K38" s="35">
        <v>0.4055555555555555</v>
      </c>
      <c r="L38" s="36">
        <v>0.020833333333333332</v>
      </c>
      <c r="M38" s="35">
        <v>0.4170833333333333</v>
      </c>
      <c r="N38" s="34">
        <v>0.4173611111111111</v>
      </c>
      <c r="O38" s="37">
        <f t="shared" si="17"/>
        <v>0.011527777777777803</v>
      </c>
      <c r="P38" s="38"/>
      <c r="Q38" s="38"/>
      <c r="R38" s="36">
        <v>0.010416666666666666</v>
      </c>
      <c r="S38" s="34">
        <f t="shared" si="1"/>
        <v>0.4277777777777778</v>
      </c>
      <c r="T38" s="35">
        <v>0.4277777777777778</v>
      </c>
      <c r="U38" s="36">
        <v>0.016666666666666666</v>
      </c>
      <c r="V38" s="35">
        <v>0.44263888888888886</v>
      </c>
      <c r="W38" s="34">
        <v>0.44305555555555554</v>
      </c>
      <c r="X38" s="37">
        <f t="shared" si="26"/>
        <v>0.014861111111111047</v>
      </c>
      <c r="Y38" s="41"/>
      <c r="Z38" s="38"/>
      <c r="AA38" s="38"/>
      <c r="AB38" s="36">
        <v>0.003472222222222222</v>
      </c>
      <c r="AC38" s="34">
        <f>AB38+W38</f>
        <v>0.44652777777777775</v>
      </c>
      <c r="AD38" s="35">
        <v>0.4465277777777778</v>
      </c>
      <c r="AE38" s="36">
        <v>0.013888888888888888</v>
      </c>
      <c r="AF38" s="35">
        <v>0.45695601851851847</v>
      </c>
      <c r="AG38" s="34">
        <v>0.4576388888888889</v>
      </c>
      <c r="AH38" s="37">
        <f t="shared" si="25"/>
        <v>0.010428240740740669</v>
      </c>
      <c r="AI38" s="38"/>
      <c r="AJ38" s="38">
        <v>0.00034722222222222224</v>
      </c>
      <c r="AK38" s="36">
        <v>0.020833333333333332</v>
      </c>
      <c r="AL38" s="34">
        <f t="shared" si="16"/>
        <v>0.4784722222222222</v>
      </c>
      <c r="AM38" s="35">
        <v>0.4789236111111111</v>
      </c>
      <c r="AN38" s="38"/>
      <c r="AO38" s="34">
        <v>0.530555555555555</v>
      </c>
      <c r="AP38" s="35"/>
      <c r="AQ38" s="36">
        <v>0.013888888888888888</v>
      </c>
      <c r="AR38" s="35"/>
      <c r="AS38" s="34"/>
      <c r="AT38" s="37">
        <v>0.017361111111111112</v>
      </c>
      <c r="AU38" s="38"/>
      <c r="AV38" s="38"/>
      <c r="AW38" s="36">
        <v>0.003472222222222222</v>
      </c>
      <c r="AX38" s="34">
        <f>AS38+AW38</f>
        <v>0.003472222222222222</v>
      </c>
      <c r="AY38" s="35"/>
      <c r="AZ38" s="36"/>
      <c r="BA38" s="35"/>
      <c r="BB38" s="34"/>
      <c r="BC38" s="37">
        <v>0.02013888888888889</v>
      </c>
      <c r="BD38" s="38"/>
      <c r="BE38" s="38"/>
      <c r="BF38" s="38"/>
      <c r="BG38" s="36">
        <v>0.010416666666666666</v>
      </c>
      <c r="BH38" s="34">
        <f>BG38+BB38</f>
        <v>0.010416666666666666</v>
      </c>
      <c r="BI38" s="35"/>
      <c r="BJ38" s="36">
        <v>0.020833333333333332</v>
      </c>
      <c r="BK38" s="35"/>
      <c r="BL38" s="37">
        <v>0.024305555555555556</v>
      </c>
      <c r="BM38" s="38"/>
      <c r="BN38" s="38"/>
      <c r="BO38" s="38"/>
      <c r="BP38" s="42">
        <f>BL38+BC38+AT38+AH38+X38+O38</f>
        <v>0.09862268518518508</v>
      </c>
      <c r="BQ38" s="43">
        <f>BO38+BN38+BF38+BE38+BD38+AV38+AU38+AN38+AJ38+AI38+AA38+Z38+Y38+Q38+P38+BM38</f>
        <v>0.00034722222222222224</v>
      </c>
      <c r="BR38" s="44">
        <f>BQ38+BP38</f>
        <v>0.0989699074074073</v>
      </c>
      <c r="BS38" s="67">
        <v>5</v>
      </c>
      <c r="BT38" s="4">
        <v>12</v>
      </c>
    </row>
    <row r="39" spans="41:71" ht="12.75">
      <c r="AO39" s="70"/>
      <c r="BS39" s="1"/>
    </row>
    <row r="40" spans="10:71" ht="12.75">
      <c r="J40" s="71"/>
      <c r="BS40" s="1"/>
    </row>
    <row r="43" ht="7.5" customHeight="1"/>
  </sheetData>
  <autoFilter ref="A11:BT38"/>
  <printOptions/>
  <pageMargins left="0.36" right="0.22" top="0.13" bottom="0.16" header="0.12" footer="0.12"/>
  <pageSetup horizontalDpi="1200" verticalDpi="1200" orientation="landscape" paperSize="9" r:id="rId5"/>
  <drawing r:id="rId4"/>
  <legacyDrawing r:id="rId3"/>
  <oleObjects>
    <oleObject progId="" shapeId="760877" r:id="rId1"/>
    <oleObject progId="" shapeId="3274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ИКС Технология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Okhotnikov</dc:creator>
  <cp:keywords/>
  <dc:description/>
  <cp:lastModifiedBy>Alexander Okhotnikov</cp:lastModifiedBy>
  <cp:lastPrinted>2008-08-11T05:37:28Z</cp:lastPrinted>
  <dcterms:created xsi:type="dcterms:W3CDTF">2008-08-11T05:33:36Z</dcterms:created>
  <dcterms:modified xsi:type="dcterms:W3CDTF">2008-08-11T05:37:30Z</dcterms:modified>
  <cp:category/>
  <cp:version/>
  <cp:contentType/>
  <cp:contentStatus/>
</cp:coreProperties>
</file>