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3"/>
  </bookViews>
  <sheets>
    <sheet name="список кубок" sheetId="1" r:id="rId1"/>
    <sheet name="итог кубок" sheetId="2" r:id="rId2"/>
    <sheet name="список трад" sheetId="3" r:id="rId3"/>
    <sheet name="покруговка" sheetId="4" r:id="rId4"/>
    <sheet name="итог трад" sheetId="5" r:id="rId5"/>
    <sheet name="список ком" sheetId="6" r:id="rId6"/>
    <sheet name="ком зачет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<sst xmlns="http://schemas.openxmlformats.org/spreadsheetml/2006/main" count="658" uniqueCount="196">
  <si>
    <t>КУБОК РОССИИ ПО РАЛЛИ-РЕЙДАМ 2011 ГОДА</t>
  </si>
  <si>
    <t>2-й этап</t>
  </si>
  <si>
    <t>баха "Введенские просторы"</t>
  </si>
  <si>
    <t>25-26 марта 2011 года</t>
  </si>
  <si>
    <t>25-26 марта 2011</t>
  </si>
  <si>
    <t>Ульяновская область</t>
  </si>
  <si>
    <t>№</t>
  </si>
  <si>
    <t>Ст. N</t>
  </si>
  <si>
    <t>Участник / Город</t>
  </si>
  <si>
    <t>Водители</t>
  </si>
  <si>
    <t>N лицензии</t>
  </si>
  <si>
    <t>Город</t>
  </si>
  <si>
    <t>Автомобиль</t>
  </si>
  <si>
    <t xml:space="preserve">Зачет.
категор. 
</t>
  </si>
  <si>
    <t xml:space="preserve">RE Autoklubs\ Ю111148
</t>
  </si>
  <si>
    <t>Беркут Алексей
Петерсонс Агрис</t>
  </si>
  <si>
    <t>R11221 Д110506</t>
  </si>
  <si>
    <t>Москва
Рига</t>
  </si>
  <si>
    <t>Mitsubishi Pajero</t>
  </si>
  <si>
    <t>Т1</t>
  </si>
  <si>
    <t>ATT Racing\ Ю11009
Москва</t>
  </si>
  <si>
    <t>Мельников Антон
Николаев Антон</t>
  </si>
  <si>
    <t>R11015 R11232</t>
  </si>
  <si>
    <t>Москва
Москва</t>
  </si>
  <si>
    <t>Mitsubishi L200</t>
  </si>
  <si>
    <t>T1</t>
  </si>
  <si>
    <t xml:space="preserve">ПЭК\Ю111227
</t>
  </si>
  <si>
    <t>Фирсов Евгений
Филатов Вадим</t>
  </si>
  <si>
    <t>R11134 R11133</t>
  </si>
  <si>
    <t>Бараненко А.\Ф 110680                              Санкт-Петербург</t>
  </si>
  <si>
    <t xml:space="preserve">Бараненко Александр
Щемель Дан </t>
  </si>
  <si>
    <t>Д110754             R11230</t>
  </si>
  <si>
    <t>Санкт-Петербург
Санкт-Петербург</t>
  </si>
  <si>
    <t>Toyota Land Cruiser</t>
  </si>
  <si>
    <t>T2 Д</t>
  </si>
  <si>
    <t>Новиков А.\ A110290
Москва</t>
  </si>
  <si>
    <t>Рудской Андрей
Григорьев Леонид</t>
  </si>
  <si>
    <t>Д110538 Д110513</t>
  </si>
  <si>
    <t>Санкт-Петербург
Москва</t>
  </si>
  <si>
    <t>FERROMIN\ Ю11034
Москва</t>
  </si>
  <si>
    <t>Кузнецов Илья
Петенко Игорь</t>
  </si>
  <si>
    <t>R11159 R11160</t>
  </si>
  <si>
    <t>Терентьев Александр
Терентьев Александр</t>
  </si>
  <si>
    <t>R11138 R11137</t>
  </si>
  <si>
    <t>Перетятко Дмитрий
Щанов Александр</t>
  </si>
  <si>
    <t>R11031 R11135</t>
  </si>
  <si>
    <t>Владимир
Москва</t>
  </si>
  <si>
    <t xml:space="preserve">Extreme motorsport\ Ю110282
</t>
  </si>
  <si>
    <t>Демьяненко Сергей
Яшин Никита</t>
  </si>
  <si>
    <t>Д110158 Д110160</t>
  </si>
  <si>
    <t xml:space="preserve">Коломна 
Коломна </t>
  </si>
  <si>
    <t>Nissan Patrol</t>
  </si>
  <si>
    <t>Arthurs Racing Team\ Ю11028
Москва</t>
  </si>
  <si>
    <t>Яськов Алексей
Серегин Сергей</t>
  </si>
  <si>
    <t>R11185   Д111282</t>
  </si>
  <si>
    <t>Тoyota LC 80</t>
  </si>
  <si>
    <t>Сухоруков С.\Ф11223
Москва</t>
  </si>
  <si>
    <t xml:space="preserve">Сухоруков Сергей 
Пузиков Никита </t>
  </si>
  <si>
    <t>Д110248 Д111281</t>
  </si>
  <si>
    <t xml:space="preserve">Москва 
Москва </t>
  </si>
  <si>
    <t>Tomcat</t>
  </si>
  <si>
    <t>R</t>
  </si>
  <si>
    <t>Иевлев Дмитрий
Шапошников Алексей</t>
  </si>
  <si>
    <t>R11132 R11158</t>
  </si>
  <si>
    <t>Соболев С.\Ф110131
Москва</t>
  </si>
  <si>
    <t xml:space="preserve">Соболев Сергей 
Левшин Роман </t>
  </si>
  <si>
    <t>Д110046 Д110302</t>
  </si>
  <si>
    <t>Москва 
Москва</t>
  </si>
  <si>
    <t>Jeep Grand Cherokee</t>
  </si>
  <si>
    <t>Ивановский  СТ АМК РОСТО\ Ю112542 
Иваново</t>
  </si>
  <si>
    <t>Смаглий Павел
Крупнов Илья</t>
  </si>
  <si>
    <t>Д113932 Д110896</t>
  </si>
  <si>
    <t>МО д.Еремино
Москва</t>
  </si>
  <si>
    <t>Вавренюк Богдан
Костенко Павел</t>
  </si>
  <si>
    <t>R11141 R11146</t>
  </si>
  <si>
    <t xml:space="preserve">Коломна
Коломна </t>
  </si>
  <si>
    <t>УАЗ 315195</t>
  </si>
  <si>
    <t>N</t>
  </si>
  <si>
    <t>Черкесов А.\Ф110298
Белгород</t>
  </si>
  <si>
    <t>Черкесов Алексей
Скрипка Сергей</t>
  </si>
  <si>
    <t>Д113930 Д110059</t>
  </si>
  <si>
    <t>Белгород
Ярославль</t>
  </si>
  <si>
    <t xml:space="preserve">УАЗ </t>
  </si>
  <si>
    <t>Батаев Евгений            Климов Сергей</t>
  </si>
  <si>
    <t>Д110501 Д113931</t>
  </si>
  <si>
    <t>УАЗ 31519</t>
  </si>
  <si>
    <t>Павлов Е. \Ф110283                               Тверь</t>
  </si>
  <si>
    <t>Павлов Евгений
Ананов Сергей</t>
  </si>
  <si>
    <t>R11040 Д110517</t>
  </si>
  <si>
    <t xml:space="preserve">Тверь
Москва </t>
  </si>
  <si>
    <t>ОАО "УАЗ"\ Ю110505
Ульяновск</t>
  </si>
  <si>
    <t>Рыбин Дмитрий
Ершов Олег</t>
  </si>
  <si>
    <t>Д110612 Д110611</t>
  </si>
  <si>
    <t>Ульяновск
Ульяновск</t>
  </si>
  <si>
    <t>УАЗ 3164</t>
  </si>
  <si>
    <t>Скрипкин С.\ Ф112918
Коломна</t>
  </si>
  <si>
    <t>Скрипкин Сергей
Горбачев Кирилл</t>
  </si>
  <si>
    <t>Д113935 Д113936</t>
  </si>
  <si>
    <t>УАЗ 469 б</t>
  </si>
  <si>
    <t xml:space="preserve">N </t>
  </si>
  <si>
    <t>Воротников М./Ф112917
Ульяновск</t>
  </si>
  <si>
    <t>Воротников Максим
Воронков Андрей</t>
  </si>
  <si>
    <t>Д113934 Д113933</t>
  </si>
  <si>
    <t>Ульяновск
Самара</t>
  </si>
  <si>
    <t>УАЗ 31622</t>
  </si>
  <si>
    <t>Итого</t>
  </si>
  <si>
    <t>Руководитель гонки</t>
  </si>
  <si>
    <t>Грачев А.</t>
  </si>
  <si>
    <t>Лицензия №</t>
  </si>
  <si>
    <t>А029</t>
  </si>
  <si>
    <t>Главный секретарь</t>
  </si>
  <si>
    <t>Попкова Е.</t>
  </si>
  <si>
    <t>А 130</t>
  </si>
  <si>
    <t>Председатель КСК</t>
  </si>
  <si>
    <t>Жуков А.</t>
  </si>
  <si>
    <t>А 034</t>
  </si>
  <si>
    <t>Спортивный комиссар</t>
  </si>
  <si>
    <t>Сухов И.</t>
  </si>
  <si>
    <t>А 085</t>
  </si>
  <si>
    <t>Миронов П.</t>
  </si>
  <si>
    <t>А 027</t>
  </si>
  <si>
    <t>Итоговая классификация</t>
  </si>
  <si>
    <t>Место абсолют</t>
  </si>
  <si>
    <t>Ст. номер</t>
  </si>
  <si>
    <t xml:space="preserve">Зачет.категор. 
</t>
  </si>
  <si>
    <t>Кругов</t>
  </si>
  <si>
    <t>Л.К.</t>
  </si>
  <si>
    <t>время Л.К.</t>
  </si>
  <si>
    <t>результат</t>
  </si>
  <si>
    <t>пенализация</t>
  </si>
  <si>
    <t>всего</t>
  </si>
  <si>
    <t>Отставание от лидера</t>
  </si>
  <si>
    <t>Отставание от пред.</t>
  </si>
  <si>
    <t>Место группа</t>
  </si>
  <si>
    <t>1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</si>
  <si>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</si>
  <si>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</si>
  <si>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</si>
  <si>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</si>
  <si>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</si>
  <si>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</si>
  <si>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</si>
  <si>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</si>
  <si>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</si>
  <si>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</si>
  <si>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</si>
  <si>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</si>
  <si>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</si>
  <si>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</si>
  <si>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</si>
  <si>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</si>
  <si>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</si>
  <si>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</si>
  <si>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</si>
  <si>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</si>
  <si>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</si>
  <si>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Приоритет</t>
  </si>
  <si>
    <t xml:space="preserve">G-force motorsport\ Ю
</t>
  </si>
  <si>
    <t>Воликов Виктор
Воликов Анатолий</t>
  </si>
  <si>
    <t>R11139 R11140</t>
  </si>
  <si>
    <t>РАФ</t>
  </si>
  <si>
    <t>Список допущенных участников</t>
  </si>
  <si>
    <t>ТРАДИЦИОННые СОРЕВНОВАНИя ПО РАЛЛИ-РЕЙДАМ 2011 ГОДА</t>
  </si>
  <si>
    <t>ТРАДИЦИОННЫЕ СОРЕВНОВАНИЯ ПО РАЛЛИ-РЕЙДАМ 2011 ГОДА</t>
  </si>
  <si>
    <t>Итоговый протокол</t>
  </si>
  <si>
    <t>Список заявленных команд</t>
  </si>
  <si>
    <t/>
  </si>
  <si>
    <t xml:space="preserve">RE Autoklubs
</t>
  </si>
  <si>
    <t>Робертс Элбакянс</t>
  </si>
  <si>
    <t>Т2</t>
  </si>
  <si>
    <t>ATT-Racing</t>
  </si>
  <si>
    <t xml:space="preserve"> Т1</t>
  </si>
  <si>
    <t>Фролов В.А.</t>
  </si>
  <si>
    <t>MITSUBISHI L200</t>
  </si>
  <si>
    <t xml:space="preserve"> Т2</t>
  </si>
  <si>
    <t>MITSUBISHI PAJERO</t>
  </si>
  <si>
    <t>Arthurs Racing Team</t>
  </si>
  <si>
    <t>Вавренюк Б.</t>
  </si>
  <si>
    <t>210</t>
  </si>
  <si>
    <t xml:space="preserve"> Т2Б</t>
  </si>
  <si>
    <t>Коломна
Коломна</t>
  </si>
  <si>
    <t>TOYOTA LC 80</t>
  </si>
  <si>
    <t xml:space="preserve"> N</t>
  </si>
  <si>
    <t>ПЭК</t>
  </si>
  <si>
    <t>Карпов Вячеслав</t>
  </si>
  <si>
    <t xml:space="preserve"> R</t>
  </si>
  <si>
    <t>Командный зачет</t>
  </si>
  <si>
    <t>Место</t>
  </si>
  <si>
    <t>Очки</t>
  </si>
  <si>
    <t>нк</t>
  </si>
  <si>
    <t>Круг 1</t>
  </si>
  <si>
    <t>Круг 2</t>
  </si>
  <si>
    <t>Круг 3</t>
  </si>
  <si>
    <t>Круг 4</t>
  </si>
  <si>
    <t>сх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</si>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</sst>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26">
    <font>
      <sz val="10"/>
      <name val="Arial Cyr"/>
      <family val="0"/>
    </font>
    <font>
      <sz val="8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b/>
      <sz val="22"/>
      <color indexed="62"/>
      <name val="Times New Roman Cyr"/>
      <family val="1"/>
    </font>
    <font>
      <b/>
      <sz val="12"/>
      <color indexed="10"/>
      <name val="Haettenschweiler"/>
      <family val="2"/>
    </font>
    <font>
      <sz val="18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22"/>
      <name val="Arial"/>
      <family val="2"/>
    </font>
    <font>
      <i/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horizontal="center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center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 applyProtection="1">
      <alignment horizontal="center" vertical="center"/>
      <protection/>
    </xf>
    <xf numFmtId="44" fontId="0" fillId="0" borderId="0" xfId="2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1" fillId="0" borderId="0" xfId="22" applyFont="1" applyAlignment="1">
      <alignment horizontal="left"/>
      <protection/>
    </xf>
    <xf numFmtId="0" fontId="11" fillId="0" borderId="0" xfId="22" applyFont="1" applyAlignment="1">
      <alignment horizontal="right"/>
      <protection/>
    </xf>
    <xf numFmtId="0" fontId="11" fillId="0" borderId="3" xfId="22" applyFont="1" applyBorder="1">
      <alignment/>
      <protection/>
    </xf>
    <xf numFmtId="0" fontId="11" fillId="0" borderId="0" xfId="22" applyFont="1" applyBorder="1">
      <alignment/>
      <protection/>
    </xf>
    <xf numFmtId="49" fontId="13" fillId="0" borderId="0" xfId="22" applyNumberFormat="1" applyFont="1" applyAlignment="1">
      <alignment horizontal="right"/>
      <protection/>
    </xf>
    <xf numFmtId="0" fontId="12" fillId="0" borderId="0" xfId="22">
      <alignment/>
      <protection/>
    </xf>
    <xf numFmtId="14" fontId="11" fillId="0" borderId="0" xfId="22" applyNumberFormat="1" applyFont="1">
      <alignment/>
      <protection/>
    </xf>
    <xf numFmtId="0" fontId="11" fillId="0" borderId="0" xfId="22" applyFont="1">
      <alignment/>
      <protection/>
    </xf>
    <xf numFmtId="49" fontId="13" fillId="0" borderId="0" xfId="22" applyNumberFormat="1" applyFont="1" applyAlignment="1">
      <alignment horizontal="left"/>
      <protection/>
    </xf>
    <xf numFmtId="0" fontId="11" fillId="0" borderId="4" xfId="22" applyFont="1" applyBorder="1" applyAlignment="1">
      <alignment/>
      <protection/>
    </xf>
    <xf numFmtId="0" fontId="11" fillId="0" borderId="4" xfId="22" applyFont="1" applyBorder="1">
      <alignment/>
      <protection/>
    </xf>
    <xf numFmtId="0" fontId="13" fillId="0" borderId="0" xfId="22" applyFont="1" applyAlignment="1">
      <alignment horizontal="right"/>
      <protection/>
    </xf>
    <xf numFmtId="0" fontId="13" fillId="0" borderId="0" xfId="22" applyFont="1">
      <alignment/>
      <protection/>
    </xf>
    <xf numFmtId="20" fontId="14" fillId="0" borderId="0" xfId="22" applyNumberFormat="1" applyFont="1" applyAlignment="1">
      <alignment horizontal="right"/>
      <protection/>
    </xf>
    <xf numFmtId="14" fontId="14" fillId="0" borderId="0" xfId="22" applyNumberFormat="1" applyFont="1" applyAlignment="1">
      <alignment horizontal="right"/>
      <protection/>
    </xf>
    <xf numFmtId="0" fontId="0" fillId="0" borderId="4" xfId="0" applyBorder="1" applyAlignment="1">
      <alignment horizontal="center"/>
    </xf>
    <xf numFmtId="0" fontId="15" fillId="0" borderId="0" xfId="22" applyFont="1" applyAlignment="1">
      <alignment horizontal="right" vertical="top" wrapText="1"/>
      <protection/>
    </xf>
    <xf numFmtId="0" fontId="15" fillId="0" borderId="5" xfId="22" applyFont="1" applyBorder="1" applyAlignment="1">
      <alignment vertical="top" wrapText="1"/>
      <protection/>
    </xf>
    <xf numFmtId="0" fontId="12" fillId="0" borderId="5" xfId="22" applyBorder="1">
      <alignment/>
      <protection/>
    </xf>
    <xf numFmtId="0" fontId="16" fillId="0" borderId="0" xfId="22" applyFont="1" applyAlignment="1">
      <alignment horizontal="right"/>
      <protection/>
    </xf>
    <xf numFmtId="0" fontId="17" fillId="0" borderId="0" xfId="22" applyFont="1" applyAlignment="1">
      <alignment horizontal="center" vertical="top" wrapText="1"/>
      <protection/>
    </xf>
    <xf numFmtId="0" fontId="15" fillId="0" borderId="0" xfId="22" applyFont="1" applyAlignment="1">
      <alignment horizontal="center" vertical="top" wrapText="1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Alignment="1">
      <alignment shrinkToFit="1"/>
    </xf>
    <xf numFmtId="0" fontId="18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21" fontId="21" fillId="0" borderId="6" xfId="0" applyNumberFormat="1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21" fontId="23" fillId="0" borderId="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/>
    </xf>
    <xf numFmtId="21" fontId="21" fillId="0" borderId="0" xfId="0" applyNumberFormat="1" applyFont="1" applyBorder="1" applyAlignment="1">
      <alignment horizontal="center" vertical="center"/>
    </xf>
    <xf numFmtId="21" fontId="23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49" fontId="20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25" fillId="0" borderId="8" xfId="18" applyBorder="1" applyAlignment="1" quotePrefix="1">
      <alignment horizontal="right" vertical="center" wrapText="1"/>
      <protection/>
    </xf>
    <xf numFmtId="0" fontId="25" fillId="0" borderId="9" xfId="19" applyFont="1" applyBorder="1" applyAlignment="1">
      <alignment horizontal="left" vertical="center" wrapText="1"/>
      <protection/>
    </xf>
    <xf numFmtId="0" fontId="25" fillId="0" borderId="10" xfId="19" applyFont="1" applyBorder="1" applyAlignment="1" quotePrefix="1">
      <alignment horizontal="left" vertical="center" wrapText="1"/>
      <protection/>
    </xf>
    <xf numFmtId="0" fontId="25" fillId="0" borderId="10" xfId="19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/>
    </xf>
    <xf numFmtId="0" fontId="25" fillId="0" borderId="11" xfId="19" applyBorder="1" applyAlignment="1" quotePrefix="1">
      <alignment horizontal="left" vertical="center" wrapText="1"/>
      <protection/>
    </xf>
    <xf numFmtId="0" fontId="25" fillId="0" borderId="12" xfId="18" applyBorder="1" applyAlignment="1" quotePrefix="1">
      <alignment horizontal="right" vertical="center" wrapText="1"/>
      <protection/>
    </xf>
    <xf numFmtId="0" fontId="25" fillId="0" borderId="8" xfId="19" applyFont="1" applyBorder="1" applyAlignment="1">
      <alignment horizontal="left" vertical="center" wrapText="1"/>
      <protection/>
    </xf>
    <xf numFmtId="0" fontId="25" fillId="0" borderId="13" xfId="18" applyBorder="1" applyAlignment="1" quotePrefix="1">
      <alignment horizontal="right" vertical="center" wrapText="1"/>
      <protection/>
    </xf>
    <xf numFmtId="0" fontId="25" fillId="0" borderId="8" xfId="19" applyFont="1" applyBorder="1" applyAlignment="1" quotePrefix="1">
      <alignment horizontal="left" vertical="center" wrapText="1"/>
      <protection/>
    </xf>
    <xf numFmtId="0" fontId="25" fillId="0" borderId="14" xfId="19" applyBorder="1" applyAlignment="1" quotePrefix="1">
      <alignment horizontal="left" vertical="center" wrapText="1"/>
      <protection/>
    </xf>
    <xf numFmtId="0" fontId="25" fillId="0" borderId="8" xfId="19" applyBorder="1" applyAlignment="1" quotePrefix="1">
      <alignment horizontal="left" vertical="center" wrapText="1"/>
      <protection/>
    </xf>
    <xf numFmtId="0" fontId="0" fillId="0" borderId="15" xfId="0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0" borderId="0" xfId="22" applyFont="1" applyAlignment="1">
      <alignment horizontal="right" vertical="top" wrapText="1"/>
      <protection/>
    </xf>
    <xf numFmtId="0" fontId="17" fillId="0" borderId="0" xfId="22" applyFont="1" applyAlignment="1">
      <alignment horizontal="center" vertical="top" wrapText="1"/>
      <protection/>
    </xf>
    <xf numFmtId="0" fontId="11" fillId="0" borderId="0" xfId="22" applyFont="1" applyAlignment="1">
      <alignment horizontal="right"/>
      <protection/>
    </xf>
    <xf numFmtId="0" fontId="11" fillId="0" borderId="0" xfId="22" applyFont="1" applyBorder="1" applyAlignment="1">
      <alignment horizontal="right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5" fillId="0" borderId="20" xfId="19" applyBorder="1" applyAlignment="1" quotePrefix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4" fillId="0" borderId="20" xfId="17" applyBorder="1" applyAlignment="1" quotePrefix="1">
      <alignment horizontal="center" vertical="center" wrapText="1"/>
      <protection/>
    </xf>
    <xf numFmtId="0" fontId="25" fillId="0" borderId="20" xfId="19" applyFont="1" applyBorder="1" applyAlignment="1" quotePrefix="1">
      <alignment horizontal="left" vertical="center" wrapText="1"/>
      <protection/>
    </xf>
    <xf numFmtId="0" fontId="25" fillId="0" borderId="23" xfId="19" applyBorder="1" applyAlignment="1" quotePrefix="1">
      <alignment horizontal="left" vertical="center" wrapText="1"/>
      <protection/>
    </xf>
    <xf numFmtId="0" fontId="0" fillId="0" borderId="24" xfId="0" applyBorder="1" applyAlignment="1">
      <alignment wrapText="1"/>
    </xf>
    <xf numFmtId="0" fontId="25" fillId="0" borderId="23" xfId="19" applyFont="1" applyBorder="1" applyAlignment="1" quotePrefix="1">
      <alignment horizontal="left" vertical="center" wrapText="1"/>
      <protection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25" fillId="0" borderId="26" xfId="19" applyBorder="1" applyAlignment="1" quotePrefix="1">
      <alignment horizontal="left" vertical="center" wrapText="1"/>
      <protection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5" fillId="0" borderId="20" xfId="19" applyFont="1" applyBorder="1" applyAlignment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25" fillId="0" borderId="29" xfId="19" applyBorder="1" applyAlignment="1" quotePrefix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24" fillId="0" borderId="7" xfId="17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0" borderId="9" xfId="15" applyBorder="1" applyAlignment="1" quotePrefix="1">
      <alignment horizontal="center" vertical="center" wrapText="1"/>
      <protection/>
    </xf>
    <xf numFmtId="0" fontId="0" fillId="0" borderId="9" xfId="0" applyBorder="1" applyAlignment="1">
      <alignment wrapText="1"/>
    </xf>
    <xf numFmtId="0" fontId="24" fillId="0" borderId="0" xfId="16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24" fillId="0" borderId="22" xfId="17" applyBorder="1" applyAlignment="1" quotePrefix="1">
      <alignment horizontal="center" vertical="center" wrapText="1"/>
      <protection/>
    </xf>
    <xf numFmtId="0" fontId="14" fillId="0" borderId="1" xfId="0" applyFont="1" applyBorder="1" applyAlignment="1">
      <alignment horizontal="center" shrinkToFit="1"/>
    </xf>
    <xf numFmtId="0" fontId="14" fillId="0" borderId="30" xfId="0" applyFont="1" applyBorder="1" applyAlignment="1">
      <alignment horizont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shrinkToFit="1"/>
    </xf>
    <xf numFmtId="0" fontId="0" fillId="0" borderId="2" xfId="0" applyFont="1" applyFill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shrinkToFit="1"/>
    </xf>
  </cellXfs>
  <cellStyles count="12">
    <cellStyle name="Normal" xfId="0"/>
    <cellStyle name="S1" xfId="15"/>
    <cellStyle name="S4" xfId="16"/>
    <cellStyle name="S6 2" xfId="17"/>
    <cellStyle name="S7 2" xfId="18"/>
    <cellStyle name="S8 2" xfId="19"/>
    <cellStyle name="Currency" xfId="20"/>
    <cellStyle name="Currency [0]" xfId="21"/>
    <cellStyle name="Обычный_Лист1" xfId="22"/>
    <cellStyle name="Percent" xfId="23"/>
    <cellStyle name="Comma" xfId="24"/>
    <cellStyle name="Comma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180975</xdr:rowOff>
    </xdr:from>
    <xdr:to>
      <xdr:col>2</xdr:col>
      <xdr:colOff>542925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1</xdr:row>
      <xdr:rowOff>28575</xdr:rowOff>
    </xdr:from>
    <xdr:to>
      <xdr:col>7</xdr:col>
      <xdr:colOff>352425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5717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0</xdr:row>
      <xdr:rowOff>0</xdr:rowOff>
    </xdr:from>
    <xdr:to>
      <xdr:col>13</xdr:col>
      <xdr:colOff>981075</xdr:colOff>
      <xdr:row>0</xdr:row>
      <xdr:rowOff>0</xdr:rowOff>
    </xdr:to>
    <xdr:pic>
      <xdr:nvPicPr>
        <xdr:cNvPr id="1" name="Picture 13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" name="WordArt 16"/>
        <xdr:cNvSpPr>
          <a:spLocks/>
        </xdr:cNvSpPr>
      </xdr:nvSpPr>
      <xdr:spPr>
        <a:xfrm>
          <a:off x="1009650" y="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55"/>
            </a:avLst>
          </a:prstTxWarp>
        </a:bodyPr>
        <a:p>
          <a:pPr algn="ctr"/>
          <a:r>
            <a:rPr sz="1800" i="1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190500</xdr:rowOff>
    </xdr:from>
    <xdr:to>
      <xdr:col>2</xdr:col>
      <xdr:colOff>1314450</xdr:colOff>
      <xdr:row>4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90500"/>
          <a:ext cx="1152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5</xdr:row>
      <xdr:rowOff>219075</xdr:rowOff>
    </xdr:from>
    <xdr:to>
      <xdr:col>19</xdr:col>
      <xdr:colOff>619125</xdr:colOff>
      <xdr:row>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35350" y="15144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371475</xdr:rowOff>
    </xdr:from>
    <xdr:to>
      <xdr:col>21</xdr:col>
      <xdr:colOff>628650</xdr:colOff>
      <xdr:row>12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2695575"/>
          <a:ext cx="3409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2</xdr:row>
      <xdr:rowOff>28575</xdr:rowOff>
    </xdr:from>
    <xdr:to>
      <xdr:col>13</xdr:col>
      <xdr:colOff>200025</xdr:colOff>
      <xdr:row>4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53775" y="4191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2</xdr:col>
      <xdr:colOff>628650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0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1352550</xdr:colOff>
      <xdr:row>2</xdr:row>
      <xdr:rowOff>209550</xdr:rowOff>
    </xdr:from>
    <xdr:to>
      <xdr:col>8</xdr:col>
      <xdr:colOff>142875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6000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1" name="Picture 13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66675</xdr:rowOff>
    </xdr:from>
    <xdr:to>
      <xdr:col>2</xdr:col>
      <xdr:colOff>85725</xdr:colOff>
      <xdr:row>5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9527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2</xdr:row>
      <xdr:rowOff>0</xdr:rowOff>
    </xdr:from>
    <xdr:to>
      <xdr:col>8</xdr:col>
      <xdr:colOff>438150</xdr:colOff>
      <xdr:row>4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39052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0</xdr:row>
      <xdr:rowOff>0</xdr:rowOff>
    </xdr:from>
    <xdr:to>
      <xdr:col>13</xdr:col>
      <xdr:colOff>981075</xdr:colOff>
      <xdr:row>0</xdr:row>
      <xdr:rowOff>0</xdr:rowOff>
    </xdr:to>
    <xdr:pic>
      <xdr:nvPicPr>
        <xdr:cNvPr id="1" name="Picture 13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" name="WordArt 16"/>
        <xdr:cNvSpPr>
          <a:spLocks/>
        </xdr:cNvSpPr>
      </xdr:nvSpPr>
      <xdr:spPr>
        <a:xfrm>
          <a:off x="1009650" y="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55"/>
            </a:avLst>
          </a:prstTxWarp>
        </a:bodyPr>
        <a:p>
          <a:pPr algn="ctr"/>
          <a:r>
            <a:rPr sz="1800" i="1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</xdr:row>
      <xdr:rowOff>142875</xdr:rowOff>
    </xdr:from>
    <xdr:to>
      <xdr:col>2</xdr:col>
      <xdr:colOff>590550</xdr:colOff>
      <xdr:row>5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04800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685800</xdr:colOff>
      <xdr:row>1</xdr:row>
      <xdr:rowOff>9525</xdr:rowOff>
    </xdr:from>
    <xdr:to>
      <xdr:col>12</xdr:col>
      <xdr:colOff>647700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53700" y="1714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1133475</xdr:colOff>
      <xdr:row>2</xdr:row>
      <xdr:rowOff>76200</xdr:rowOff>
    </xdr:from>
    <xdr:to>
      <xdr:col>13</xdr:col>
      <xdr:colOff>361950</xdr:colOff>
      <xdr:row>4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4667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</xdr:row>
      <xdr:rowOff>9525</xdr:rowOff>
    </xdr:from>
    <xdr:to>
      <xdr:col>2</xdr:col>
      <xdr:colOff>371475</xdr:colOff>
      <xdr:row>5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0050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4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676275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1200150</xdr:colOff>
      <xdr:row>3</xdr:row>
      <xdr:rowOff>76200</xdr:rowOff>
    </xdr:from>
    <xdr:to>
      <xdr:col>15</xdr:col>
      <xdr:colOff>409575</xdr:colOff>
      <xdr:row>5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80962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</xdr:row>
      <xdr:rowOff>19050</xdr:rowOff>
    </xdr:from>
    <xdr:to>
      <xdr:col>3</xdr:col>
      <xdr:colOff>285750</xdr:colOff>
      <xdr:row>5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09575"/>
          <a:ext cx="1552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77;&#1085;&#1089;&#1082;&#1080;&#1077;%20&#1087;&#1088;&#1086;&#1089;&#1090;&#1086;&#1088;&#1099;\&#1074;&#1074;&#1077;&#1076;&#1077;&#1085;&#1089;&#1082;&#1080;&#1077;%20&#1087;&#1088;&#1086;&#1089;&#1090;&#1086;&#1088;&#1099;%20&#1057;&#1040;&#1052;&#1067;&#1049;%20&#1087;&#1088;&#1072;&#1074;&#1080;&#1083;&#1100;&#1085;&#1099;&#1081;%20&#1082;&#1091;&#1073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77;&#1085;&#1089;&#1082;&#1080;&#1077;%20&#1087;&#1088;&#1086;&#1089;&#1090;&#1086;&#1088;&#1099;\&#1074;&#1074;&#1077;&#1076;&#1077;&#1085;&#1089;&#1082;&#1080;&#1077;%20&#1087;&#1088;&#1086;&#1089;&#1090;&#1086;&#1088;&#1099;%20&#1057;&#1040;&#1052;&#1067;&#1049;%20&#1087;&#1088;&#1072;&#1074;&#1080;&#1083;&#1100;&#1085;&#1099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4;&#1077;&#1076;&#1077;&#1085;&#1089;&#1082;&#1080;&#1077;%20&#1087;&#1088;&#1086;&#1089;&#1090;&#1086;&#1088;&#1099;%20&#1057;&#1040;&#1052;&#1067;&#1049;%20&#1087;&#1088;&#1072;&#1074;&#1080;&#1083;&#1100;&#1085;&#1099;&#108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вый"/>
      <sheetName val="Порядок-Прохожд"/>
      <sheetName val="Протокол"/>
      <sheetName val="КП 2"/>
      <sheetName val="КП 3 ф-1"/>
      <sheetName val="кп 5"/>
      <sheetName val="кп 6 Ф-2"/>
      <sheetName val="кп 8"/>
      <sheetName val="кп 9 ф-3"/>
      <sheetName val=" кп 11"/>
      <sheetName val="Лист1"/>
      <sheetName val="кп12 Ф-4"/>
    </sheetNames>
    <sheetDataSet>
      <sheetData sheetId="0">
        <row r="2">
          <cell r="B2">
            <v>201</v>
          </cell>
          <cell r="C2" t="str">
            <v>Беркут Алексей
Петерсонс Агрис</v>
          </cell>
          <cell r="D2" t="str">
            <v>Mitsubishi Pajero</v>
          </cell>
          <cell r="E2" t="str">
            <v>Т1</v>
          </cell>
          <cell r="AB2">
            <v>0.11320601851851853</v>
          </cell>
          <cell r="AD2">
            <v>0.025706018518518503</v>
          </cell>
          <cell r="AE2">
            <v>4</v>
          </cell>
          <cell r="AF2" t="str">
            <v>круг1</v>
          </cell>
          <cell r="AI2">
            <v>0</v>
          </cell>
          <cell r="AJ2">
            <v>0.11320601851851853</v>
          </cell>
        </row>
        <row r="3">
          <cell r="B3">
            <v>215</v>
          </cell>
          <cell r="C3" t="str">
            <v>Вавренюк Богдан
Костенко Павел</v>
          </cell>
          <cell r="D3" t="str">
            <v>УАЗ 315195</v>
          </cell>
          <cell r="E3" t="str">
            <v>N</v>
          </cell>
          <cell r="AB3">
            <v>0.11922453703703706</v>
          </cell>
          <cell r="AD3">
            <v>0.028680555555555542</v>
          </cell>
          <cell r="AE3">
            <v>4</v>
          </cell>
          <cell r="AF3" t="str">
            <v>круг1</v>
          </cell>
          <cell r="AI3">
            <v>0</v>
          </cell>
          <cell r="AJ3">
            <v>0.11922453703703706</v>
          </cell>
        </row>
        <row r="4">
          <cell r="B4">
            <v>210</v>
          </cell>
          <cell r="C4" t="str">
            <v>Яськов Алексей
Серегин Сергей</v>
          </cell>
          <cell r="D4" t="str">
            <v>Тoyota LC 80</v>
          </cell>
          <cell r="E4" t="str">
            <v>T2 Д</v>
          </cell>
          <cell r="AB4">
            <v>0.12259259259259259</v>
          </cell>
          <cell r="AD4">
            <v>0.029618055555555578</v>
          </cell>
          <cell r="AE4">
            <v>4</v>
          </cell>
          <cell r="AF4" t="str">
            <v>круг2</v>
          </cell>
          <cell r="AI4">
            <v>0</v>
          </cell>
          <cell r="AJ4">
            <v>0.12259259259259259</v>
          </cell>
        </row>
        <row r="5">
          <cell r="B5">
            <v>202</v>
          </cell>
          <cell r="C5" t="str">
            <v>Мельников Антон
Николаев Антон</v>
          </cell>
          <cell r="D5" t="str">
            <v>Mitsubishi L200</v>
          </cell>
          <cell r="E5" t="str">
            <v>Т1</v>
          </cell>
          <cell r="AB5">
            <v>0.12369212962962961</v>
          </cell>
          <cell r="AD5">
            <v>0.028738425925925792</v>
          </cell>
          <cell r="AE5">
            <v>4</v>
          </cell>
          <cell r="AF5" t="str">
            <v>круг2</v>
          </cell>
          <cell r="AI5">
            <v>0</v>
          </cell>
          <cell r="AJ5">
            <v>0.12369212962962961</v>
          </cell>
        </row>
        <row r="6">
          <cell r="B6">
            <v>216</v>
          </cell>
          <cell r="C6" t="str">
            <v>Черкесов Алексей
Скрипка Сергей</v>
          </cell>
          <cell r="D6" t="str">
            <v>УАЗ </v>
          </cell>
          <cell r="E6" t="str">
            <v>N</v>
          </cell>
          <cell r="AB6">
            <v>0.1264699074074075</v>
          </cell>
          <cell r="AD6">
            <v>0.030555555555555558</v>
          </cell>
          <cell r="AE6">
            <v>4</v>
          </cell>
          <cell r="AF6" t="str">
            <v>круг1</v>
          </cell>
          <cell r="AI6">
            <v>0</v>
          </cell>
          <cell r="AJ6">
            <v>0.1264699074074075</v>
          </cell>
        </row>
        <row r="7">
          <cell r="B7">
            <v>218</v>
          </cell>
          <cell r="C7" t="str">
            <v>Павлов Евгений
Ананов Сергей</v>
          </cell>
          <cell r="D7" t="str">
            <v>УАЗ 31519</v>
          </cell>
          <cell r="E7" t="str">
            <v>N</v>
          </cell>
          <cell r="AB7">
            <v>0.1277314814814815</v>
          </cell>
          <cell r="AD7">
            <v>0.030729166666666696</v>
          </cell>
          <cell r="AE7">
            <v>4</v>
          </cell>
          <cell r="AF7" t="str">
            <v>круг1</v>
          </cell>
          <cell r="AI7">
            <v>0</v>
          </cell>
          <cell r="AJ7">
            <v>0.1277314814814815</v>
          </cell>
        </row>
        <row r="8">
          <cell r="B8">
            <v>203</v>
          </cell>
          <cell r="C8" t="str">
            <v>Фирсов Евгений
Филатов Вадим</v>
          </cell>
          <cell r="D8" t="str">
            <v>Mitsubishi Pajero</v>
          </cell>
          <cell r="E8" t="str">
            <v>Т1</v>
          </cell>
          <cell r="AB8">
            <v>0.12822916666666667</v>
          </cell>
          <cell r="AD8">
            <v>0.03087962962962959</v>
          </cell>
          <cell r="AE8">
            <v>4</v>
          </cell>
          <cell r="AF8" t="str">
            <v>круг1</v>
          </cell>
          <cell r="AI8">
            <v>0</v>
          </cell>
          <cell r="AJ8">
            <v>0.12822916666666667</v>
          </cell>
        </row>
        <row r="9">
          <cell r="B9">
            <v>223</v>
          </cell>
          <cell r="C9" t="str">
            <v>Сухоруков Сергей 
Пузиков Никита </v>
          </cell>
          <cell r="D9" t="str">
            <v>Tomcat</v>
          </cell>
          <cell r="E9" t="str">
            <v>R</v>
          </cell>
          <cell r="AB9">
            <v>0.1284143518518518</v>
          </cell>
          <cell r="AD9">
            <v>0.029490740740740762</v>
          </cell>
          <cell r="AE9">
            <v>4</v>
          </cell>
          <cell r="AF9" t="str">
            <v>круг1</v>
          </cell>
          <cell r="AI9">
            <v>0</v>
          </cell>
          <cell r="AJ9">
            <v>0.1284143518518518</v>
          </cell>
        </row>
        <row r="10">
          <cell r="B10">
            <v>206</v>
          </cell>
          <cell r="C10" t="str">
            <v>Кузнецов Илья
Петенко Игорь</v>
          </cell>
          <cell r="D10" t="str">
            <v>Mitsubishi Pajero</v>
          </cell>
          <cell r="E10" t="str">
            <v>T2 Д</v>
          </cell>
          <cell r="AB10">
            <v>0.1308217592592592</v>
          </cell>
          <cell r="AD10">
            <v>0.030254629629629604</v>
          </cell>
          <cell r="AE10">
            <v>4</v>
          </cell>
          <cell r="AF10" t="str">
            <v>круг1</v>
          </cell>
          <cell r="AI10">
            <v>0</v>
          </cell>
          <cell r="AJ10">
            <v>0.1308217592592592</v>
          </cell>
        </row>
        <row r="11">
          <cell r="B11">
            <v>208</v>
          </cell>
          <cell r="C11" t="str">
            <v>Перетятко Дмитрий
Щанов Александр</v>
          </cell>
          <cell r="D11" t="str">
            <v>Mitsubishi Pajero</v>
          </cell>
          <cell r="E11" t="str">
            <v>T2 Д</v>
          </cell>
          <cell r="AB11">
            <v>0.13216435185185194</v>
          </cell>
          <cell r="AD11">
            <v>0.03280092592592598</v>
          </cell>
          <cell r="AE11">
            <v>4</v>
          </cell>
          <cell r="AF11" t="str">
            <v>круг2</v>
          </cell>
          <cell r="AI11">
            <v>0</v>
          </cell>
          <cell r="AJ11">
            <v>0.13216435185185194</v>
          </cell>
        </row>
        <row r="12">
          <cell r="B12">
            <v>204</v>
          </cell>
          <cell r="C12" t="str">
            <v>Бараненко Александр
Щемель Дан </v>
          </cell>
          <cell r="D12" t="str">
            <v>Toyota Land Cruiser</v>
          </cell>
          <cell r="E12" t="str">
            <v>T2 Д</v>
          </cell>
          <cell r="AB12">
            <v>0.13358796296296294</v>
          </cell>
          <cell r="AD12">
            <v>0.03181712962962968</v>
          </cell>
          <cell r="AE12">
            <v>4</v>
          </cell>
          <cell r="AF12" t="str">
            <v>круг1</v>
          </cell>
          <cell r="AI12">
            <v>0</v>
          </cell>
          <cell r="AJ12">
            <v>0.13358796296296294</v>
          </cell>
        </row>
        <row r="13">
          <cell r="B13">
            <v>219</v>
          </cell>
          <cell r="C13" t="str">
            <v>Рыбин Дмитрий
Ершов Олег</v>
          </cell>
          <cell r="D13" t="str">
            <v>УАЗ 3164</v>
          </cell>
          <cell r="E13" t="str">
            <v>N</v>
          </cell>
          <cell r="AB13">
            <v>0.1426041666666666</v>
          </cell>
          <cell r="AD13">
            <v>0.03447916666666673</v>
          </cell>
          <cell r="AE13">
            <v>4</v>
          </cell>
          <cell r="AF13" t="str">
            <v>круг2</v>
          </cell>
          <cell r="AI13">
            <v>0</v>
          </cell>
          <cell r="AJ13">
            <v>0.1426041666666666</v>
          </cell>
        </row>
        <row r="14">
          <cell r="B14">
            <v>217</v>
          </cell>
          <cell r="C14" t="str">
            <v>Батаев Евгений                                       Климов Сергей</v>
          </cell>
          <cell r="D14" t="str">
            <v>УАЗ 31519</v>
          </cell>
          <cell r="E14" t="str">
            <v>N</v>
          </cell>
          <cell r="AB14">
            <v>0.09184027777777781</v>
          </cell>
          <cell r="AD14">
            <v>0.04062500000000002</v>
          </cell>
          <cell r="AE14">
            <v>2</v>
          </cell>
          <cell r="AF14" t="str">
            <v>круг1</v>
          </cell>
          <cell r="AI14">
            <v>0.25</v>
          </cell>
          <cell r="AJ14">
            <v>0.3418402777777778</v>
          </cell>
        </row>
        <row r="15">
          <cell r="B15">
            <v>220</v>
          </cell>
          <cell r="C15" t="str">
            <v>Скрипкин Сергей
Горбачев Кирилл</v>
          </cell>
          <cell r="D15" t="str">
            <v>УАЗ 469 б</v>
          </cell>
          <cell r="E15" t="str">
            <v>N</v>
          </cell>
          <cell r="AB15">
            <v>0.11755787037037041</v>
          </cell>
          <cell r="AD15">
            <v>0.04531249999999992</v>
          </cell>
          <cell r="AE15">
            <v>2</v>
          </cell>
          <cell r="AF15" t="str">
            <v>круг1</v>
          </cell>
          <cell r="AI15">
            <v>0.25</v>
          </cell>
          <cell r="AJ15">
            <v>0.3675578703703704</v>
          </cell>
        </row>
        <row r="16">
          <cell r="B16">
            <v>207</v>
          </cell>
          <cell r="C16" t="str">
            <v>Терентьев Александр
Терентьев Александр</v>
          </cell>
          <cell r="D16" t="str">
            <v>Toyota Land Cruiser</v>
          </cell>
          <cell r="E16" t="str">
            <v>T2 Д</v>
          </cell>
          <cell r="AB16">
            <v>0.180555555555556</v>
          </cell>
          <cell r="AD16">
            <v>0.03195601851851848</v>
          </cell>
          <cell r="AE16">
            <v>4</v>
          </cell>
          <cell r="AF16" t="str">
            <v>круг1</v>
          </cell>
          <cell r="AI16">
            <v>0.4166666666666667</v>
          </cell>
          <cell r="AJ16">
            <v>0.5972222222222227</v>
          </cell>
        </row>
        <row r="17">
          <cell r="B17">
            <v>214</v>
          </cell>
          <cell r="C17" t="str">
            <v>Смаглий Павел
Крупнов Илья</v>
          </cell>
          <cell r="D17" t="str">
            <v>Mitsubishi Pajero</v>
          </cell>
          <cell r="E17" t="str">
            <v>R</v>
          </cell>
          <cell r="AB17">
            <v>0.180555555555556</v>
          </cell>
          <cell r="AD17">
            <v>0.03651620370370373</v>
          </cell>
          <cell r="AE17">
            <v>4</v>
          </cell>
          <cell r="AF17" t="str">
            <v>круг1</v>
          </cell>
          <cell r="AI17">
            <v>0.4166666666666667</v>
          </cell>
          <cell r="AJ17">
            <v>0.5972222222222227</v>
          </cell>
        </row>
        <row r="18">
          <cell r="B18">
            <v>221</v>
          </cell>
          <cell r="C18" t="str">
            <v>Воротников Максим
Воронков Андрей</v>
          </cell>
          <cell r="D18" t="str">
            <v>УАЗ 31622</v>
          </cell>
          <cell r="E18" t="str">
            <v>N</v>
          </cell>
          <cell r="AB18">
            <v>0.180555555555556</v>
          </cell>
          <cell r="AD18">
            <v>0.0425578703703704</v>
          </cell>
          <cell r="AE18">
            <v>3</v>
          </cell>
          <cell r="AF18" t="str">
            <v>круг2</v>
          </cell>
          <cell r="AI18">
            <v>0.5416666666666667</v>
          </cell>
          <cell r="AJ18">
            <v>0.7222222222222228</v>
          </cell>
        </row>
        <row r="19">
          <cell r="B19">
            <v>205</v>
          </cell>
          <cell r="C19" t="str">
            <v>Рудской Андрей
Григорьев Леонид</v>
          </cell>
          <cell r="D19" t="str">
            <v>Toyota Land Cruiser</v>
          </cell>
          <cell r="E19" t="str">
            <v>T2 Д</v>
          </cell>
          <cell r="AB19" t="str">
            <v>сх</v>
          </cell>
          <cell r="AD19">
            <v>0.036168981481481455</v>
          </cell>
          <cell r="AE19">
            <v>1</v>
          </cell>
          <cell r="AF19" t="str">
            <v>круг1</v>
          </cell>
          <cell r="AI19" t="str">
            <v>сх</v>
          </cell>
          <cell r="AJ19" t="str">
            <v>сх</v>
          </cell>
          <cell r="AL19" t="str">
            <v>сх</v>
          </cell>
        </row>
        <row r="20">
          <cell r="B20">
            <v>209</v>
          </cell>
          <cell r="C20" t="str">
            <v>Демьяненко Сергей
Яшин Никита</v>
          </cell>
          <cell r="D20" t="str">
            <v>Nissan Patrol</v>
          </cell>
          <cell r="E20" t="str">
            <v>T2 Д</v>
          </cell>
          <cell r="AB20" t="str">
            <v>нк</v>
          </cell>
          <cell r="AD20">
            <v>0.030740740740740735</v>
          </cell>
          <cell r="AE20">
            <v>2</v>
          </cell>
          <cell r="AF20" t="str">
            <v>круг2</v>
          </cell>
          <cell r="AI20" t="str">
            <v>нк</v>
          </cell>
          <cell r="AJ20" t="str">
            <v>нк</v>
          </cell>
          <cell r="AL20" t="str">
            <v>нк</v>
          </cell>
        </row>
        <row r="21">
          <cell r="B21">
            <v>212</v>
          </cell>
          <cell r="C21" t="str">
            <v>Иевлев Дмитрий
Шапошников Алексей</v>
          </cell>
          <cell r="D21" t="str">
            <v>Mitsubishi Pajero</v>
          </cell>
          <cell r="E21" t="str">
            <v>R</v>
          </cell>
          <cell r="AB21" t="str">
            <v>нк</v>
          </cell>
          <cell r="AD21">
            <v>0.049710648148148184</v>
          </cell>
          <cell r="AE21">
            <v>2</v>
          </cell>
          <cell r="AF21" t="str">
            <v>круг2</v>
          </cell>
          <cell r="AI21" t="str">
            <v>нк</v>
          </cell>
          <cell r="AJ21" t="str">
            <v>нк</v>
          </cell>
          <cell r="AL21" t="str">
            <v>нк</v>
          </cell>
        </row>
        <row r="22">
          <cell r="B22">
            <v>213</v>
          </cell>
          <cell r="C22" t="str">
            <v>Соболев Сергей 
Левшин Роман </v>
          </cell>
          <cell r="D22" t="str">
            <v>Jeep Grand Cherokee</v>
          </cell>
          <cell r="E22" t="str">
            <v>R</v>
          </cell>
          <cell r="AB22" t="str">
            <v>нк</v>
          </cell>
          <cell r="AD22">
            <v>0.03328703703703695</v>
          </cell>
          <cell r="AE22">
            <v>3</v>
          </cell>
          <cell r="AF22" t="str">
            <v>круг2</v>
          </cell>
          <cell r="AI22" t="str">
            <v>нк</v>
          </cell>
          <cell r="AJ22" t="str">
            <v>нк</v>
          </cell>
          <cell r="AL22" t="str">
            <v>нк</v>
          </cell>
        </row>
      </sheetData>
      <sheetData sheetId="1">
        <row r="10">
          <cell r="D10" t="str">
            <v>Вавренюк Богдан
Костенко Павел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вый"/>
      <sheetName val="Порядок-Прохожд"/>
      <sheetName val="Протокол"/>
      <sheetName val="КП 2"/>
      <sheetName val="КП 3 ф-1"/>
      <sheetName val="кп 5"/>
      <sheetName val="кп 6 Ф-2"/>
      <sheetName val="кп 8"/>
      <sheetName val="кп 9 ф-3"/>
      <sheetName val=" кп 11"/>
      <sheetName val="Лист1"/>
      <sheetName val="кп12 Ф-4"/>
    </sheetNames>
    <sheetDataSet>
      <sheetData sheetId="0">
        <row r="2">
          <cell r="B2">
            <v>201</v>
          </cell>
          <cell r="C2" t="str">
            <v>Беркут Алексей
Петерсонс Агрис</v>
          </cell>
          <cell r="D2" t="str">
            <v>Mitsubishi Pajero</v>
          </cell>
          <cell r="E2" t="str">
            <v>Т1</v>
          </cell>
          <cell r="AB2">
            <v>0.11320601851851853</v>
          </cell>
          <cell r="AD2">
            <v>0.025706018518518503</v>
          </cell>
          <cell r="AE2">
            <v>4</v>
          </cell>
          <cell r="AF2" t="str">
            <v>круг1</v>
          </cell>
          <cell r="AI2">
            <v>0</v>
          </cell>
          <cell r="AJ2">
            <v>0.11320601851851853</v>
          </cell>
          <cell r="AL2">
            <v>1</v>
          </cell>
        </row>
        <row r="3">
          <cell r="B3">
            <v>200</v>
          </cell>
          <cell r="C3" t="str">
            <v>Воликов Виктор
Воликов Анатолий</v>
          </cell>
          <cell r="D3" t="str">
            <v>Toyota Land Cruiser</v>
          </cell>
          <cell r="E3" t="str">
            <v>T2 Д</v>
          </cell>
          <cell r="AB3">
            <v>0.11876157407407406</v>
          </cell>
          <cell r="AD3">
            <v>0.0285879629629629</v>
          </cell>
          <cell r="AE3">
            <v>4</v>
          </cell>
          <cell r="AF3" t="str">
            <v>круг1</v>
          </cell>
          <cell r="AI3">
            <v>0</v>
          </cell>
          <cell r="AJ3">
            <v>0.11876157407407406</v>
          </cell>
          <cell r="AL3">
            <v>1</v>
          </cell>
        </row>
        <row r="4">
          <cell r="B4">
            <v>215</v>
          </cell>
          <cell r="C4" t="str">
            <v>Вавренюк Богдан
Костенко Павел</v>
          </cell>
          <cell r="D4" t="str">
            <v>УАЗ 315195</v>
          </cell>
          <cell r="E4" t="str">
            <v>N</v>
          </cell>
          <cell r="AB4">
            <v>0.11922453703703706</v>
          </cell>
          <cell r="AD4">
            <v>0.028680555555555542</v>
          </cell>
          <cell r="AE4">
            <v>4</v>
          </cell>
          <cell r="AF4" t="str">
            <v>круг1</v>
          </cell>
          <cell r="AI4">
            <v>0</v>
          </cell>
          <cell r="AJ4">
            <v>0.11922453703703706</v>
          </cell>
          <cell r="AL4">
            <v>1</v>
          </cell>
        </row>
        <row r="5">
          <cell r="B5">
            <v>210</v>
          </cell>
          <cell r="C5" t="str">
            <v>Яськов Алексей
Серегин Сергей</v>
          </cell>
          <cell r="D5" t="str">
            <v>Тoyota LC 80</v>
          </cell>
          <cell r="E5" t="str">
            <v>T2 Д</v>
          </cell>
          <cell r="AB5">
            <v>0.12259259259259259</v>
          </cell>
          <cell r="AD5">
            <v>0.029618055555555578</v>
          </cell>
          <cell r="AE5">
            <v>4</v>
          </cell>
          <cell r="AF5" t="str">
            <v>круг2</v>
          </cell>
          <cell r="AI5">
            <v>0</v>
          </cell>
          <cell r="AJ5">
            <v>0.12259259259259259</v>
          </cell>
          <cell r="AL5">
            <v>2</v>
          </cell>
        </row>
        <row r="6">
          <cell r="B6">
            <v>202</v>
          </cell>
          <cell r="C6" t="str">
            <v>Мельников Антон
Николаев Антон</v>
          </cell>
          <cell r="D6" t="str">
            <v>Mitsubishi L200</v>
          </cell>
          <cell r="E6" t="str">
            <v>Т1</v>
          </cell>
          <cell r="AB6">
            <v>0.12369212962962961</v>
          </cell>
          <cell r="AD6">
            <v>0.028738425925925792</v>
          </cell>
          <cell r="AE6">
            <v>4</v>
          </cell>
          <cell r="AF6" t="str">
            <v>круг2</v>
          </cell>
          <cell r="AI6">
            <v>0</v>
          </cell>
          <cell r="AJ6">
            <v>0.12369212962962961</v>
          </cell>
          <cell r="AL6">
            <v>2</v>
          </cell>
        </row>
        <row r="7">
          <cell r="B7">
            <v>216</v>
          </cell>
          <cell r="C7" t="str">
            <v>Черкесов Алексей
Скрипка Сергей</v>
          </cell>
          <cell r="D7" t="str">
            <v>УАЗ </v>
          </cell>
          <cell r="E7" t="str">
            <v>N</v>
          </cell>
          <cell r="AB7">
            <v>0.1264699074074075</v>
          </cell>
          <cell r="AD7">
            <v>0.030555555555555558</v>
          </cell>
          <cell r="AE7">
            <v>4</v>
          </cell>
          <cell r="AF7" t="str">
            <v>круг1</v>
          </cell>
          <cell r="AI7">
            <v>0</v>
          </cell>
          <cell r="AJ7">
            <v>0.1264699074074075</v>
          </cell>
          <cell r="AL7">
            <v>2</v>
          </cell>
        </row>
        <row r="8">
          <cell r="B8">
            <v>218</v>
          </cell>
          <cell r="C8" t="str">
            <v>Павлов Евгений
Ананов Сергей</v>
          </cell>
          <cell r="D8" t="str">
            <v>УАЗ 31519</v>
          </cell>
          <cell r="E8" t="str">
            <v>N</v>
          </cell>
          <cell r="AB8">
            <v>0.1277314814814815</v>
          </cell>
          <cell r="AD8">
            <v>0.030729166666666696</v>
          </cell>
          <cell r="AE8">
            <v>4</v>
          </cell>
          <cell r="AF8" t="str">
            <v>круг1</v>
          </cell>
          <cell r="AI8">
            <v>0</v>
          </cell>
          <cell r="AJ8">
            <v>0.1277314814814815</v>
          </cell>
          <cell r="AL8">
            <v>3</v>
          </cell>
        </row>
        <row r="9">
          <cell r="B9">
            <v>203</v>
          </cell>
          <cell r="C9" t="str">
            <v>Фирсов Евгений
Филатов Вадим</v>
          </cell>
          <cell r="D9" t="str">
            <v>Mitsubishi Pajero</v>
          </cell>
          <cell r="E9" t="str">
            <v>Т1</v>
          </cell>
          <cell r="AB9">
            <v>0.12822916666666667</v>
          </cell>
          <cell r="AD9">
            <v>0.03087962962962959</v>
          </cell>
          <cell r="AE9">
            <v>4</v>
          </cell>
          <cell r="AF9" t="str">
            <v>круг1</v>
          </cell>
          <cell r="AI9">
            <v>0</v>
          </cell>
          <cell r="AJ9">
            <v>0.12822916666666667</v>
          </cell>
          <cell r="AL9">
            <v>3</v>
          </cell>
        </row>
        <row r="10">
          <cell r="B10">
            <v>223</v>
          </cell>
          <cell r="C10" t="str">
            <v>Сухоруков Сергей 
Пузиков Никита </v>
          </cell>
          <cell r="D10" t="str">
            <v>Tomcat</v>
          </cell>
          <cell r="E10" t="str">
            <v>R</v>
          </cell>
          <cell r="AB10">
            <v>0.1284143518518518</v>
          </cell>
          <cell r="AD10">
            <v>0.029490740740740762</v>
          </cell>
          <cell r="AE10">
            <v>4</v>
          </cell>
          <cell r="AF10" t="str">
            <v>круг1</v>
          </cell>
          <cell r="AI10">
            <v>0</v>
          </cell>
          <cell r="AJ10">
            <v>0.1284143518518518</v>
          </cell>
          <cell r="AL10">
            <v>1</v>
          </cell>
        </row>
        <row r="11">
          <cell r="B11">
            <v>206</v>
          </cell>
          <cell r="C11" t="str">
            <v>Кузнецов Илья
Петенко Игорь</v>
          </cell>
          <cell r="D11" t="str">
            <v>Mitsubishi Pajero</v>
          </cell>
          <cell r="E11" t="str">
            <v>T2 Д</v>
          </cell>
          <cell r="AB11">
            <v>0.1308217592592592</v>
          </cell>
          <cell r="AD11">
            <v>0.030254629629629604</v>
          </cell>
          <cell r="AE11">
            <v>4</v>
          </cell>
          <cell r="AF11" t="str">
            <v>круг1</v>
          </cell>
          <cell r="AI11">
            <v>0</v>
          </cell>
          <cell r="AJ11">
            <v>0.1308217592592592</v>
          </cell>
          <cell r="AL11">
            <v>3</v>
          </cell>
        </row>
        <row r="12">
          <cell r="B12">
            <v>208</v>
          </cell>
          <cell r="C12" t="str">
            <v>Перетятко Дмитрий
Щанов Александр</v>
          </cell>
          <cell r="D12" t="str">
            <v>Mitsubishi Pajero</v>
          </cell>
          <cell r="E12" t="str">
            <v>T2 Д</v>
          </cell>
          <cell r="AB12">
            <v>0.13216435185185194</v>
          </cell>
          <cell r="AD12">
            <v>0.03280092592592598</v>
          </cell>
          <cell r="AE12">
            <v>4</v>
          </cell>
          <cell r="AF12" t="str">
            <v>круг2</v>
          </cell>
          <cell r="AI12">
            <v>0</v>
          </cell>
          <cell r="AJ12">
            <v>0.13216435185185194</v>
          </cell>
          <cell r="AL12">
            <v>4</v>
          </cell>
        </row>
        <row r="13">
          <cell r="B13">
            <v>204</v>
          </cell>
          <cell r="C13" t="str">
            <v>Бараненко Александр
Щемель Дан </v>
          </cell>
          <cell r="D13" t="str">
            <v>Toyota Land Cruiser</v>
          </cell>
          <cell r="E13" t="str">
            <v>T2 Д</v>
          </cell>
          <cell r="AB13">
            <v>0.13358796296296294</v>
          </cell>
          <cell r="AD13">
            <v>0.03181712962962968</v>
          </cell>
          <cell r="AE13">
            <v>4</v>
          </cell>
          <cell r="AF13" t="str">
            <v>круг1</v>
          </cell>
          <cell r="AI13">
            <v>0</v>
          </cell>
          <cell r="AJ13">
            <v>0.13358796296296294</v>
          </cell>
          <cell r="AL13">
            <v>5</v>
          </cell>
        </row>
        <row r="14">
          <cell r="B14">
            <v>219</v>
          </cell>
          <cell r="C14" t="str">
            <v>Рыбин Дмитрий
Ершов Олег</v>
          </cell>
          <cell r="D14" t="str">
            <v>УАЗ 3164</v>
          </cell>
          <cell r="E14" t="str">
            <v>N</v>
          </cell>
          <cell r="AB14">
            <v>0.1426041666666666</v>
          </cell>
          <cell r="AD14">
            <v>0.03447916666666673</v>
          </cell>
          <cell r="AE14">
            <v>4</v>
          </cell>
          <cell r="AF14" t="str">
            <v>круг2</v>
          </cell>
          <cell r="AI14">
            <v>0</v>
          </cell>
          <cell r="AJ14">
            <v>0.1426041666666666</v>
          </cell>
          <cell r="AL14">
            <v>4</v>
          </cell>
        </row>
        <row r="15">
          <cell r="B15">
            <v>217</v>
          </cell>
          <cell r="C15" t="str">
            <v>Батаев Евгений                                       Климов Сергей</v>
          </cell>
          <cell r="D15" t="str">
            <v>УАЗ 31519</v>
          </cell>
          <cell r="E15" t="str">
            <v>N</v>
          </cell>
          <cell r="AB15">
            <v>0.09184027777777781</v>
          </cell>
          <cell r="AD15">
            <v>0.04062500000000002</v>
          </cell>
          <cell r="AE15">
            <v>2</v>
          </cell>
          <cell r="AF15" t="str">
            <v>круг1</v>
          </cell>
          <cell r="AI15">
            <v>0.25</v>
          </cell>
          <cell r="AJ15">
            <v>0.3418402777777778</v>
          </cell>
          <cell r="AL15">
            <v>5</v>
          </cell>
        </row>
        <row r="16">
          <cell r="B16">
            <v>220</v>
          </cell>
          <cell r="C16" t="str">
            <v>Скрипкин Сергей
Горбачев Кирилл</v>
          </cell>
          <cell r="D16" t="str">
            <v>УАЗ 469 б</v>
          </cell>
          <cell r="E16" t="str">
            <v>N</v>
          </cell>
          <cell r="AB16">
            <v>0.11755787037037041</v>
          </cell>
          <cell r="AD16">
            <v>0.04531249999999992</v>
          </cell>
          <cell r="AE16">
            <v>2</v>
          </cell>
          <cell r="AF16" t="str">
            <v>круг1</v>
          </cell>
          <cell r="AI16">
            <v>0.25</v>
          </cell>
          <cell r="AJ16">
            <v>0.3675578703703704</v>
          </cell>
          <cell r="AL16">
            <v>6</v>
          </cell>
        </row>
        <row r="17">
          <cell r="B17">
            <v>207</v>
          </cell>
          <cell r="C17" t="str">
            <v>Терентьев Александр
Терентьев Александр</v>
          </cell>
          <cell r="D17" t="str">
            <v>Toyota Land Cruiser</v>
          </cell>
          <cell r="E17" t="str">
            <v>T2 Д</v>
          </cell>
          <cell r="AB17">
            <v>0.180555555555556</v>
          </cell>
          <cell r="AD17">
            <v>0.03195601851851848</v>
          </cell>
          <cell r="AE17">
            <v>4</v>
          </cell>
          <cell r="AF17" t="str">
            <v>круг1</v>
          </cell>
          <cell r="AI17">
            <v>0.4166666666666667</v>
          </cell>
          <cell r="AJ17">
            <v>0.5972222222222227</v>
          </cell>
          <cell r="AL17">
            <v>6</v>
          </cell>
        </row>
        <row r="18">
          <cell r="B18">
            <v>214</v>
          </cell>
          <cell r="C18" t="str">
            <v>Смаглий Павел
Крупнов Илья</v>
          </cell>
          <cell r="D18" t="str">
            <v>Mitsubishi Pajero</v>
          </cell>
          <cell r="E18" t="str">
            <v>R</v>
          </cell>
          <cell r="AB18">
            <v>0.180555555555556</v>
          </cell>
          <cell r="AD18">
            <v>0.03651620370370373</v>
          </cell>
          <cell r="AE18">
            <v>4</v>
          </cell>
          <cell r="AF18" t="str">
            <v>круг1</v>
          </cell>
          <cell r="AI18">
            <v>0.4166666666666667</v>
          </cell>
          <cell r="AJ18">
            <v>0.5972222222222227</v>
          </cell>
          <cell r="AL18">
            <v>2</v>
          </cell>
        </row>
        <row r="19">
          <cell r="B19">
            <v>221</v>
          </cell>
          <cell r="C19" t="str">
            <v>Воротников Максим
Воронков Андрей</v>
          </cell>
          <cell r="D19" t="str">
            <v>УАЗ 31622</v>
          </cell>
          <cell r="E19" t="str">
            <v>N</v>
          </cell>
          <cell r="AB19">
            <v>0.180555555555556</v>
          </cell>
          <cell r="AD19">
            <v>0.0425578703703704</v>
          </cell>
          <cell r="AE19">
            <v>3</v>
          </cell>
          <cell r="AF19" t="str">
            <v>круг2</v>
          </cell>
          <cell r="AI19">
            <v>0.5416666666666667</v>
          </cell>
          <cell r="AJ19">
            <v>0.7222222222222228</v>
          </cell>
          <cell r="AL19">
            <v>7</v>
          </cell>
        </row>
        <row r="20">
          <cell r="B20">
            <v>205</v>
          </cell>
          <cell r="C20" t="str">
            <v>Рудской Андрей
Григорьев Леонид</v>
          </cell>
          <cell r="D20" t="str">
            <v>Toyota Land Cruiser</v>
          </cell>
          <cell r="E20" t="str">
            <v>T2 Д</v>
          </cell>
          <cell r="AB20" t="str">
            <v>сх</v>
          </cell>
          <cell r="AD20">
            <v>0.036168981481481455</v>
          </cell>
          <cell r="AE20">
            <v>1</v>
          </cell>
          <cell r="AF20" t="str">
            <v>круг1</v>
          </cell>
          <cell r="AI20">
            <v>0</v>
          </cell>
          <cell r="AJ20" t="str">
            <v>сх</v>
          </cell>
          <cell r="AL20" t="str">
            <v>сх</v>
          </cell>
        </row>
        <row r="21">
          <cell r="B21">
            <v>209</v>
          </cell>
          <cell r="C21" t="str">
            <v>Демьяненко Сергей
Яшин Никита</v>
          </cell>
          <cell r="D21" t="str">
            <v>Nissan Patrol</v>
          </cell>
          <cell r="E21" t="str">
            <v>T2 Д</v>
          </cell>
          <cell r="AB21" t="str">
            <v>нк</v>
          </cell>
          <cell r="AD21">
            <v>0.030740740740740735</v>
          </cell>
          <cell r="AE21">
            <v>2</v>
          </cell>
          <cell r="AF21" t="str">
            <v>круг2</v>
          </cell>
          <cell r="AI21">
            <v>0</v>
          </cell>
          <cell r="AJ21" t="str">
            <v>нк</v>
          </cell>
          <cell r="AL21" t="str">
            <v>нк</v>
          </cell>
        </row>
        <row r="22">
          <cell r="B22">
            <v>212</v>
          </cell>
          <cell r="C22" t="str">
            <v>Иевлев Дмитрий
Шапошников Алексей</v>
          </cell>
          <cell r="D22" t="str">
            <v>Mitsubishi Pajero</v>
          </cell>
          <cell r="E22" t="str">
            <v>R</v>
          </cell>
          <cell r="AB22" t="str">
            <v>нк</v>
          </cell>
          <cell r="AD22">
            <v>0.049710648148148184</v>
          </cell>
          <cell r="AE22">
            <v>2</v>
          </cell>
          <cell r="AF22" t="str">
            <v>круг2</v>
          </cell>
          <cell r="AI22">
            <v>0</v>
          </cell>
          <cell r="AJ22" t="str">
            <v>нк</v>
          </cell>
          <cell r="AL22" t="str">
            <v>нк</v>
          </cell>
        </row>
        <row r="23">
          <cell r="B23">
            <v>213</v>
          </cell>
          <cell r="C23" t="str">
            <v>Соболев Сергей 
Левшин Роман </v>
          </cell>
          <cell r="D23" t="str">
            <v>Jeep Grand Cherokee</v>
          </cell>
          <cell r="E23" t="str">
            <v>R</v>
          </cell>
          <cell r="AB23" t="str">
            <v>нк</v>
          </cell>
          <cell r="AD23">
            <v>0.03328703703703695</v>
          </cell>
          <cell r="AE23">
            <v>3</v>
          </cell>
          <cell r="AF23" t="str">
            <v>круг2</v>
          </cell>
          <cell r="AI23">
            <v>0</v>
          </cell>
          <cell r="AJ23" t="str">
            <v>нк</v>
          </cell>
          <cell r="AL23" t="str">
            <v>нк</v>
          </cell>
        </row>
      </sheetData>
      <sheetData sheetId="1">
        <row r="10">
          <cell r="D10" t="str">
            <v>Воликов Виктор
Воликов Анатолий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вый"/>
      <sheetName val="Порядок-Прохожд"/>
      <sheetName val="Протокол"/>
      <sheetName val="КП 2"/>
      <sheetName val="КП 3 ф-1"/>
      <sheetName val="кп 5"/>
      <sheetName val="кп 6 Ф-2"/>
      <sheetName val="кп 8"/>
      <sheetName val="кп 9 ф-3"/>
      <sheetName val=" кп 11"/>
      <sheetName val="Лист1"/>
      <sheetName val="кп12 Ф-4"/>
    </sheetNames>
    <sheetDataSet>
      <sheetData sheetId="0">
        <row r="2">
          <cell r="A2">
            <v>1</v>
          </cell>
          <cell r="B2">
            <v>201</v>
          </cell>
          <cell r="C2" t="str">
            <v>Беркут Алексей
Петерсонс Агрис</v>
          </cell>
          <cell r="D2" t="str">
            <v>Mitsubishi Pajero</v>
          </cell>
          <cell r="E2" t="str">
            <v>Т1</v>
          </cell>
          <cell r="X2">
            <v>0.025706018518518503</v>
          </cell>
          <cell r="Y2">
            <v>0.026979166666666665</v>
          </cell>
          <cell r="Z2">
            <v>0.03127314814814808</v>
          </cell>
          <cell r="AA2">
            <v>0.02924768518518528</v>
          </cell>
        </row>
        <row r="3">
          <cell r="A3">
            <v>2</v>
          </cell>
          <cell r="B3">
            <v>200</v>
          </cell>
          <cell r="C3" t="str">
            <v>Воликов Виктор
Воликов Анатолий</v>
          </cell>
          <cell r="D3" t="str">
            <v>Toyota Land Cruiser</v>
          </cell>
          <cell r="E3" t="str">
            <v>T2 Д</v>
          </cell>
          <cell r="X3">
            <v>0.0285879629629629</v>
          </cell>
          <cell r="Y3">
            <v>0.02915509259259258</v>
          </cell>
          <cell r="Z3">
            <v>0.02980324074074081</v>
          </cell>
          <cell r="AA3">
            <v>0.031215277777777772</v>
          </cell>
        </row>
        <row r="4">
          <cell r="A4">
            <v>3</v>
          </cell>
          <cell r="B4">
            <v>215</v>
          </cell>
          <cell r="C4" t="str">
            <v>Вавренюк Богдан
Костенко Павел</v>
          </cell>
          <cell r="D4" t="str">
            <v>УАЗ 315195</v>
          </cell>
          <cell r="E4" t="str">
            <v>N</v>
          </cell>
          <cell r="X4">
            <v>0.028680555555555542</v>
          </cell>
          <cell r="Y4">
            <v>0.029675925925925994</v>
          </cell>
          <cell r="Z4">
            <v>0.030277777777777737</v>
          </cell>
          <cell r="AA4">
            <v>0.030590277777777786</v>
          </cell>
        </row>
        <row r="5">
          <cell r="A5">
            <v>4</v>
          </cell>
          <cell r="B5">
            <v>210</v>
          </cell>
          <cell r="C5" t="str">
            <v>Яськов Алексей
Серегин Сергей</v>
          </cell>
          <cell r="D5" t="str">
            <v>Тoyota LC 80</v>
          </cell>
          <cell r="E5" t="str">
            <v>T2 Д</v>
          </cell>
          <cell r="X5">
            <v>0.03171296296296294</v>
          </cell>
          <cell r="Y5">
            <v>0.029618055555555578</v>
          </cell>
          <cell r="Z5">
            <v>0.030266203703703698</v>
          </cell>
          <cell r="AA5">
            <v>0.030995370370370368</v>
          </cell>
        </row>
        <row r="6">
          <cell r="A6">
            <v>5</v>
          </cell>
          <cell r="B6">
            <v>202</v>
          </cell>
          <cell r="C6" t="str">
            <v>Мельников Антон
Николаев Антон</v>
          </cell>
          <cell r="D6" t="str">
            <v>Mitsubishi L200</v>
          </cell>
          <cell r="E6" t="str">
            <v>Т1</v>
          </cell>
          <cell r="X6">
            <v>0.03674768518518523</v>
          </cell>
          <cell r="Y6">
            <v>0.028738425925925792</v>
          </cell>
          <cell r="Z6">
            <v>0.029259259259259318</v>
          </cell>
          <cell r="AA6">
            <v>0.02894675925925927</v>
          </cell>
        </row>
        <row r="7">
          <cell r="A7">
            <v>6</v>
          </cell>
          <cell r="B7">
            <v>216</v>
          </cell>
          <cell r="C7" t="str">
            <v>Черкесов Алексей
Скрипка Сергей</v>
          </cell>
          <cell r="D7" t="str">
            <v>УАЗ </v>
          </cell>
          <cell r="E7" t="str">
            <v>N</v>
          </cell>
          <cell r="X7">
            <v>0.030555555555555558</v>
          </cell>
          <cell r="Y7">
            <v>0.03158564814814813</v>
          </cell>
          <cell r="Z7">
            <v>0.031770833333333415</v>
          </cell>
          <cell r="AA7">
            <v>0.03255787037037039</v>
          </cell>
        </row>
        <row r="8">
          <cell r="A8">
            <v>7</v>
          </cell>
          <cell r="B8">
            <v>218</v>
          </cell>
          <cell r="C8" t="str">
            <v>Павлов Евгений
Ананов Сергей</v>
          </cell>
          <cell r="D8" t="str">
            <v>УАЗ 31519</v>
          </cell>
          <cell r="E8" t="str">
            <v>N</v>
          </cell>
          <cell r="X8">
            <v>0.030729166666666696</v>
          </cell>
          <cell r="Y8">
            <v>0.031620370370370354</v>
          </cell>
          <cell r="Z8">
            <v>0.03278935185185183</v>
          </cell>
          <cell r="AA8">
            <v>0.03259259259259262</v>
          </cell>
        </row>
        <row r="9">
          <cell r="A9">
            <v>8</v>
          </cell>
          <cell r="B9">
            <v>203</v>
          </cell>
          <cell r="C9" t="str">
            <v>Фирсов Евгений
Филатов Вадим</v>
          </cell>
          <cell r="D9" t="str">
            <v>Mitsubishi Pajero</v>
          </cell>
          <cell r="E9" t="str">
            <v>Т1</v>
          </cell>
          <cell r="X9">
            <v>0.03087962962962959</v>
          </cell>
          <cell r="Y9">
            <v>0.03458333333333341</v>
          </cell>
          <cell r="Z9">
            <v>0.031736111111111076</v>
          </cell>
          <cell r="AA9">
            <v>0.031030092592592595</v>
          </cell>
        </row>
        <row r="10">
          <cell r="A10">
            <v>9</v>
          </cell>
          <cell r="B10">
            <v>223</v>
          </cell>
          <cell r="C10" t="str">
            <v>Сухоруков Сергей 
Пузиков Никита </v>
          </cell>
          <cell r="D10" t="str">
            <v>Tomcat</v>
          </cell>
          <cell r="E10" t="str">
            <v>R</v>
          </cell>
          <cell r="X10">
            <v>0.029490740740740762</v>
          </cell>
          <cell r="Y10">
            <v>0.030138888888888826</v>
          </cell>
          <cell r="Z10">
            <v>0.03519675925925925</v>
          </cell>
          <cell r="AA10">
            <v>0.03358796296296296</v>
          </cell>
        </row>
        <row r="11">
          <cell r="A11">
            <v>10</v>
          </cell>
          <cell r="B11">
            <v>206</v>
          </cell>
          <cell r="C11" t="str">
            <v>Кузнецов Илья
Петенко Игорь</v>
          </cell>
          <cell r="D11" t="str">
            <v>Mitsubishi Pajero</v>
          </cell>
          <cell r="E11" t="str">
            <v>T2 Д</v>
          </cell>
          <cell r="X11">
            <v>0.030254629629629604</v>
          </cell>
          <cell r="Y11">
            <v>0.034432870370370405</v>
          </cell>
          <cell r="Z11">
            <v>0.03228009259259257</v>
          </cell>
          <cell r="AA11">
            <v>0.03385416666666663</v>
          </cell>
        </row>
        <row r="12">
          <cell r="A12">
            <v>11</v>
          </cell>
          <cell r="B12">
            <v>208</v>
          </cell>
          <cell r="C12" t="str">
            <v>Перетятко Дмитрий
Щанов Александр</v>
          </cell>
          <cell r="D12" t="str">
            <v>Mitsubishi Pajero</v>
          </cell>
          <cell r="E12" t="str">
            <v>T2 Д</v>
          </cell>
          <cell r="X12">
            <v>0.032928240740740744</v>
          </cell>
          <cell r="Y12">
            <v>0.03280092592592598</v>
          </cell>
          <cell r="Z12">
            <v>0.033206018518518565</v>
          </cell>
          <cell r="AA12">
            <v>0.03322916666666664</v>
          </cell>
        </row>
        <row r="13">
          <cell r="A13">
            <v>12</v>
          </cell>
          <cell r="B13">
            <v>204</v>
          </cell>
          <cell r="C13" t="str">
            <v>Бараненко Александр
Щемель Дан </v>
          </cell>
          <cell r="D13" t="str">
            <v>Toyota Land Cruiser</v>
          </cell>
          <cell r="E13" t="str">
            <v>T2 Д</v>
          </cell>
          <cell r="X13">
            <v>0.03181712962962968</v>
          </cell>
          <cell r="Y13">
            <v>0.03226851851851853</v>
          </cell>
          <cell r="Z13">
            <v>0.03500000000000003</v>
          </cell>
          <cell r="AA13">
            <v>0.034502314814814694</v>
          </cell>
        </row>
        <row r="14">
          <cell r="A14">
            <v>13</v>
          </cell>
          <cell r="B14">
            <v>219</v>
          </cell>
          <cell r="C14" t="str">
            <v>Рыбин Дмитрий
Ершов Олег</v>
          </cell>
          <cell r="D14" t="str">
            <v>УАЗ 3164</v>
          </cell>
          <cell r="E14" t="str">
            <v>N</v>
          </cell>
          <cell r="X14">
            <v>0.036874999999999936</v>
          </cell>
          <cell r="Y14">
            <v>0.03447916666666673</v>
          </cell>
          <cell r="Z14">
            <v>0.0348842592592592</v>
          </cell>
          <cell r="AA14">
            <v>0.036365740740740726</v>
          </cell>
        </row>
        <row r="15">
          <cell r="A15">
            <v>14</v>
          </cell>
          <cell r="B15">
            <v>217</v>
          </cell>
          <cell r="C15" t="str">
            <v>Батаев Евгений                                       Климов Сергей</v>
          </cell>
          <cell r="D15" t="str">
            <v>УАЗ 31519</v>
          </cell>
          <cell r="E15" t="str">
            <v>N</v>
          </cell>
          <cell r="X15">
            <v>0.04062500000000002</v>
          </cell>
          <cell r="Y15">
            <v>0.05108796296296303</v>
          </cell>
        </row>
        <row r="16">
          <cell r="A16">
            <v>15</v>
          </cell>
          <cell r="B16">
            <v>220</v>
          </cell>
          <cell r="C16" t="str">
            <v>Скрипкин Сергей
Горбачев Кирилл</v>
          </cell>
          <cell r="D16" t="str">
            <v>УАЗ 469 б</v>
          </cell>
          <cell r="E16" t="str">
            <v>N</v>
          </cell>
          <cell r="X16">
            <v>0.04531249999999992</v>
          </cell>
          <cell r="Y16">
            <v>0.07224537037037049</v>
          </cell>
        </row>
        <row r="17">
          <cell r="A17">
            <v>16</v>
          </cell>
          <cell r="B17">
            <v>207</v>
          </cell>
          <cell r="C17" t="str">
            <v>Терентьев Александр
Терентьев Александр</v>
          </cell>
          <cell r="D17" t="str">
            <v>Toyota Land Cruiser</v>
          </cell>
          <cell r="E17" t="str">
            <v>T2 Д</v>
          </cell>
          <cell r="X17">
            <v>0.03195601851851848</v>
          </cell>
          <cell r="Y17">
            <v>0.05673611111111121</v>
          </cell>
          <cell r="Z17">
            <v>0.0338194444444444</v>
          </cell>
          <cell r="AA17">
            <v>0.06309027777777776</v>
          </cell>
        </row>
        <row r="18">
          <cell r="A18">
            <v>17</v>
          </cell>
          <cell r="B18">
            <v>214</v>
          </cell>
          <cell r="C18" t="str">
            <v>Смаглий Павел
Крупнов Илья</v>
          </cell>
          <cell r="D18" t="str">
            <v>Mitsubishi Pajero</v>
          </cell>
          <cell r="E18" t="str">
            <v>R</v>
          </cell>
          <cell r="X18">
            <v>0.03651620370370373</v>
          </cell>
          <cell r="Y18">
            <v>0.048842592592592604</v>
          </cell>
          <cell r="Z18">
            <v>0.04501157407407397</v>
          </cell>
          <cell r="AA18">
            <v>0.052291666666666736</v>
          </cell>
        </row>
        <row r="19">
          <cell r="A19">
            <v>18</v>
          </cell>
          <cell r="B19">
            <v>221</v>
          </cell>
          <cell r="C19" t="str">
            <v>Воротников Максим
Воронков Андрей</v>
          </cell>
          <cell r="D19" t="str">
            <v>УАЗ 31622</v>
          </cell>
          <cell r="E19" t="str">
            <v>N</v>
          </cell>
          <cell r="X19">
            <v>0.045578703703703705</v>
          </cell>
          <cell r="Y19">
            <v>0.0425578703703704</v>
          </cell>
          <cell r="Z19">
            <v>0.13711805555555545</v>
          </cell>
        </row>
        <row r="20">
          <cell r="A20">
            <v>19</v>
          </cell>
          <cell r="B20">
            <v>205</v>
          </cell>
          <cell r="C20" t="str">
            <v>Рудской Андрей
Григорьев Леонид</v>
          </cell>
          <cell r="D20" t="str">
            <v>Toyota Land Cruiser</v>
          </cell>
          <cell r="E20" t="str">
            <v>T2 Д</v>
          </cell>
          <cell r="X20">
            <v>0.036168981481481455</v>
          </cell>
        </row>
        <row r="21">
          <cell r="A21">
            <v>20</v>
          </cell>
          <cell r="B21">
            <v>209</v>
          </cell>
          <cell r="C21" t="str">
            <v>Демьяненко Сергей
Яшин Никита</v>
          </cell>
          <cell r="D21" t="str">
            <v>Nissan Patrol</v>
          </cell>
          <cell r="E21" t="str">
            <v>T2 Д</v>
          </cell>
          <cell r="X21">
            <v>0.03584490740740742</v>
          </cell>
          <cell r="Y21">
            <v>0.030740740740740735</v>
          </cell>
        </row>
        <row r="22">
          <cell r="A22">
            <v>21</v>
          </cell>
          <cell r="B22">
            <v>212</v>
          </cell>
          <cell r="C22" t="str">
            <v>Иевлев Дмитрий
Шапошников Алексей</v>
          </cell>
          <cell r="D22" t="str">
            <v>Mitsubishi Pajero</v>
          </cell>
          <cell r="E22" t="str">
            <v>R</v>
          </cell>
          <cell r="X22">
            <v>0.05276620370370372</v>
          </cell>
          <cell r="Y22">
            <v>0.049710648148148184</v>
          </cell>
        </row>
        <row r="23">
          <cell r="A23">
            <v>22</v>
          </cell>
          <cell r="B23">
            <v>213</v>
          </cell>
          <cell r="C23" t="str">
            <v>Соболев Сергей 
Левшин Роман </v>
          </cell>
          <cell r="D23" t="str">
            <v>Jeep Grand Cherokee</v>
          </cell>
          <cell r="E23" t="str">
            <v>R</v>
          </cell>
          <cell r="X23">
            <v>0.033553240740740786</v>
          </cell>
          <cell r="Y23">
            <v>0.03328703703703695</v>
          </cell>
          <cell r="Z23">
            <v>0.04033564814814816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6" sqref="A6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8.125" style="0" customWidth="1"/>
    <col min="4" max="4" width="20.75390625" style="0" customWidth="1"/>
    <col min="5" max="5" width="10.125" style="0" customWidth="1"/>
    <col min="6" max="6" width="17.25390625" style="0" customWidth="1"/>
    <col min="7" max="7" width="18.625" style="0" customWidth="1"/>
    <col min="8" max="8" width="8.375" style="0" customWidth="1"/>
  </cols>
  <sheetData>
    <row r="1" spans="1:8" ht="18">
      <c r="A1" s="20" t="s">
        <v>0</v>
      </c>
      <c r="B1" s="20"/>
      <c r="C1" s="20"/>
      <c r="D1" s="20"/>
      <c r="E1" s="20"/>
      <c r="F1" s="20"/>
      <c r="G1" s="20"/>
      <c r="H1" s="20"/>
    </row>
    <row r="2" spans="1:10" ht="12.75">
      <c r="A2" s="120" t="s">
        <v>1</v>
      </c>
      <c r="B2" s="120"/>
      <c r="C2" s="120"/>
      <c r="D2" s="120"/>
      <c r="E2" s="120"/>
      <c r="F2" s="120"/>
      <c r="G2" s="120"/>
      <c r="H2" s="120"/>
      <c r="I2" s="1"/>
      <c r="J2" s="1"/>
    </row>
    <row r="3" spans="1:8" ht="29.25">
      <c r="A3" s="121" t="s">
        <v>2</v>
      </c>
      <c r="B3" s="121"/>
      <c r="C3" s="121"/>
      <c r="D3" s="121"/>
      <c r="E3" s="121"/>
      <c r="F3" s="121"/>
      <c r="G3" s="121"/>
      <c r="H3" s="121"/>
    </row>
    <row r="4" spans="1:8" ht="18.75" customHeight="1">
      <c r="A4" s="122" t="s">
        <v>3</v>
      </c>
      <c r="B4" s="122"/>
      <c r="C4" s="122"/>
      <c r="D4" s="122"/>
      <c r="E4" s="122"/>
      <c r="F4" s="122"/>
      <c r="G4" s="122"/>
      <c r="H4" s="122"/>
    </row>
    <row r="5" spans="1:8" ht="23.25">
      <c r="A5" s="119" t="s">
        <v>161</v>
      </c>
      <c r="B5" s="119"/>
      <c r="C5" s="119"/>
      <c r="D5" s="119"/>
      <c r="E5" s="119"/>
      <c r="F5" s="119"/>
      <c r="G5" s="119"/>
      <c r="H5" s="119"/>
    </row>
    <row r="6" spans="2:8" ht="20.25">
      <c r="B6" s="2"/>
      <c r="C6" s="94"/>
      <c r="D6" s="79"/>
      <c r="E6" s="79"/>
      <c r="F6" s="79"/>
      <c r="G6" s="79"/>
      <c r="H6" s="79"/>
    </row>
    <row r="7" spans="1:9" ht="22.5" customHeight="1">
      <c r="A7" s="80" t="s">
        <v>4</v>
      </c>
      <c r="B7" s="80"/>
      <c r="C7" s="80"/>
      <c r="D7" s="4"/>
      <c r="E7" s="4"/>
      <c r="F7" s="4"/>
      <c r="G7" s="4"/>
      <c r="H7" s="4"/>
      <c r="I7" s="5" t="s">
        <v>5</v>
      </c>
    </row>
    <row r="8" spans="1:8" ht="16.5" customHeight="1" thickBot="1">
      <c r="A8" s="3"/>
      <c r="B8" s="3"/>
      <c r="C8" s="81"/>
      <c r="D8" s="51"/>
      <c r="E8" s="51"/>
      <c r="F8" s="51"/>
      <c r="G8" s="51"/>
      <c r="H8" s="51"/>
    </row>
    <row r="9" spans="1:8" ht="12.75" customHeight="1">
      <c r="A9" s="117" t="s">
        <v>6</v>
      </c>
      <c r="B9" s="113" t="s">
        <v>7</v>
      </c>
      <c r="C9" s="110" t="s">
        <v>8</v>
      </c>
      <c r="D9" s="110" t="s">
        <v>9</v>
      </c>
      <c r="E9" s="110" t="s">
        <v>10</v>
      </c>
      <c r="F9" s="110" t="s">
        <v>11</v>
      </c>
      <c r="G9" s="113" t="s">
        <v>12</v>
      </c>
      <c r="H9" s="115" t="s">
        <v>13</v>
      </c>
    </row>
    <row r="10" spans="1:8" ht="27" customHeight="1" thickBot="1">
      <c r="A10" s="118"/>
      <c r="B10" s="114"/>
      <c r="C10" s="111"/>
      <c r="D10" s="111"/>
      <c r="E10" s="111"/>
      <c r="F10" s="112"/>
      <c r="G10" s="114"/>
      <c r="H10" s="116"/>
    </row>
    <row r="11" spans="1:8" ht="27" customHeight="1">
      <c r="A11" s="6">
        <v>1</v>
      </c>
      <c r="B11" s="7">
        <v>201</v>
      </c>
      <c r="C11" s="8" t="s">
        <v>14</v>
      </c>
      <c r="D11" s="8" t="s">
        <v>15</v>
      </c>
      <c r="E11" s="8" t="s">
        <v>16</v>
      </c>
      <c r="F11" s="8" t="s">
        <v>17</v>
      </c>
      <c r="G11" s="9" t="s">
        <v>18</v>
      </c>
      <c r="H11" s="10" t="s">
        <v>19</v>
      </c>
    </row>
    <row r="12" spans="1:8" ht="25.5">
      <c r="A12" s="6">
        <v>2</v>
      </c>
      <c r="B12" s="11">
        <v>202</v>
      </c>
      <c r="C12" s="12" t="s">
        <v>20</v>
      </c>
      <c r="D12" s="8" t="s">
        <v>21</v>
      </c>
      <c r="E12" s="8" t="s">
        <v>22</v>
      </c>
      <c r="F12" s="8" t="s">
        <v>23</v>
      </c>
      <c r="G12" s="9" t="s">
        <v>24</v>
      </c>
      <c r="H12" s="10" t="s">
        <v>25</v>
      </c>
    </row>
    <row r="13" spans="1:11" ht="25.5" customHeight="1">
      <c r="A13" s="6">
        <v>3</v>
      </c>
      <c r="B13" s="11">
        <v>203</v>
      </c>
      <c r="C13" s="12" t="s">
        <v>26</v>
      </c>
      <c r="D13" s="12" t="s">
        <v>27</v>
      </c>
      <c r="E13" s="12" t="s">
        <v>28</v>
      </c>
      <c r="F13" s="8" t="s">
        <v>23</v>
      </c>
      <c r="G13" s="9" t="s">
        <v>18</v>
      </c>
      <c r="H13" s="13" t="s">
        <v>19</v>
      </c>
      <c r="K13" s="14"/>
    </row>
    <row r="14" spans="1:8" ht="25.5">
      <c r="A14" s="6">
        <v>4</v>
      </c>
      <c r="B14" s="15">
        <v>204</v>
      </c>
      <c r="C14" s="16" t="s">
        <v>29</v>
      </c>
      <c r="D14" s="17" t="s">
        <v>30</v>
      </c>
      <c r="E14" s="17" t="s">
        <v>31</v>
      </c>
      <c r="F14" s="18" t="s">
        <v>32</v>
      </c>
      <c r="G14" s="19" t="s">
        <v>33</v>
      </c>
      <c r="H14" s="10" t="s">
        <v>34</v>
      </c>
    </row>
    <row r="15" spans="1:8" ht="25.5">
      <c r="A15" s="6">
        <v>5</v>
      </c>
      <c r="B15" s="7">
        <v>205</v>
      </c>
      <c r="C15" s="12" t="s">
        <v>35</v>
      </c>
      <c r="D15" s="8" t="s">
        <v>36</v>
      </c>
      <c r="E15" s="8" t="s">
        <v>37</v>
      </c>
      <c r="F15" s="12" t="s">
        <v>38</v>
      </c>
      <c r="G15" s="9" t="s">
        <v>33</v>
      </c>
      <c r="H15" s="10" t="s">
        <v>34</v>
      </c>
    </row>
    <row r="16" spans="1:8" ht="26.25" customHeight="1">
      <c r="A16" s="6">
        <v>6</v>
      </c>
      <c r="B16" s="7">
        <v>206</v>
      </c>
      <c r="C16" s="12" t="s">
        <v>39</v>
      </c>
      <c r="D16" s="12" t="s">
        <v>40</v>
      </c>
      <c r="E16" s="12" t="s">
        <v>41</v>
      </c>
      <c r="F16" s="8" t="s">
        <v>23</v>
      </c>
      <c r="G16" s="9" t="s">
        <v>18</v>
      </c>
      <c r="H16" s="10" t="s">
        <v>34</v>
      </c>
    </row>
    <row r="17" spans="1:8" ht="25.5">
      <c r="A17" s="6">
        <v>7</v>
      </c>
      <c r="B17" s="11">
        <v>207</v>
      </c>
      <c r="C17" s="8" t="s">
        <v>14</v>
      </c>
      <c r="D17" s="8" t="s">
        <v>42</v>
      </c>
      <c r="E17" s="8" t="s">
        <v>43</v>
      </c>
      <c r="F17" s="12" t="s">
        <v>32</v>
      </c>
      <c r="G17" s="9" t="s">
        <v>33</v>
      </c>
      <c r="H17" s="10" t="s">
        <v>34</v>
      </c>
    </row>
    <row r="18" spans="1:8" ht="25.5">
      <c r="A18" s="6">
        <v>8</v>
      </c>
      <c r="B18" s="11">
        <v>208</v>
      </c>
      <c r="C18" s="12" t="s">
        <v>20</v>
      </c>
      <c r="D18" s="8" t="s">
        <v>44</v>
      </c>
      <c r="E18" s="8" t="s">
        <v>45</v>
      </c>
      <c r="F18" s="8" t="s">
        <v>46</v>
      </c>
      <c r="G18" s="9" t="s">
        <v>18</v>
      </c>
      <c r="H18" s="10" t="s">
        <v>34</v>
      </c>
    </row>
    <row r="19" spans="1:8" ht="25.5">
      <c r="A19" s="6">
        <v>9</v>
      </c>
      <c r="B19" s="15">
        <v>209</v>
      </c>
      <c r="C19" s="12" t="s">
        <v>47</v>
      </c>
      <c r="D19" s="12" t="s">
        <v>48</v>
      </c>
      <c r="E19" s="12" t="s">
        <v>49</v>
      </c>
      <c r="F19" s="8" t="s">
        <v>50</v>
      </c>
      <c r="G19" s="9" t="s">
        <v>51</v>
      </c>
      <c r="H19" s="10" t="s">
        <v>34</v>
      </c>
    </row>
    <row r="20" spans="1:8" ht="28.5" customHeight="1">
      <c r="A20" s="6">
        <v>10</v>
      </c>
      <c r="B20" s="7">
        <v>210</v>
      </c>
      <c r="C20" s="12" t="s">
        <v>52</v>
      </c>
      <c r="D20" s="8" t="s">
        <v>53</v>
      </c>
      <c r="E20" s="8" t="s">
        <v>54</v>
      </c>
      <c r="F20" s="8" t="s">
        <v>50</v>
      </c>
      <c r="G20" s="9" t="s">
        <v>55</v>
      </c>
      <c r="H20" s="10" t="s">
        <v>34</v>
      </c>
    </row>
    <row r="21" spans="1:8" ht="25.5">
      <c r="A21" s="6">
        <v>11</v>
      </c>
      <c r="B21" s="7">
        <v>223</v>
      </c>
      <c r="C21" s="12" t="s">
        <v>56</v>
      </c>
      <c r="D21" s="12" t="s">
        <v>57</v>
      </c>
      <c r="E21" s="12" t="s">
        <v>58</v>
      </c>
      <c r="F21" s="12" t="s">
        <v>59</v>
      </c>
      <c r="G21" s="9" t="s">
        <v>60</v>
      </c>
      <c r="H21" s="10" t="s">
        <v>61</v>
      </c>
    </row>
    <row r="22" spans="1:8" ht="25.5">
      <c r="A22" s="6">
        <v>12</v>
      </c>
      <c r="B22" s="11">
        <v>212</v>
      </c>
      <c r="C22" s="12" t="s">
        <v>26</v>
      </c>
      <c r="D22" s="8" t="s">
        <v>62</v>
      </c>
      <c r="E22" s="8" t="s">
        <v>63</v>
      </c>
      <c r="F22" s="8" t="s">
        <v>23</v>
      </c>
      <c r="G22" s="9" t="s">
        <v>18</v>
      </c>
      <c r="H22" s="21" t="s">
        <v>61</v>
      </c>
    </row>
    <row r="23" spans="1:8" ht="25.5" customHeight="1">
      <c r="A23" s="6">
        <v>13</v>
      </c>
      <c r="B23" s="11">
        <v>213</v>
      </c>
      <c r="C23" s="12" t="s">
        <v>64</v>
      </c>
      <c r="D23" s="8" t="s">
        <v>65</v>
      </c>
      <c r="E23" s="8" t="s">
        <v>66</v>
      </c>
      <c r="F23" s="12" t="s">
        <v>67</v>
      </c>
      <c r="G23" s="9" t="s">
        <v>68</v>
      </c>
      <c r="H23" s="21" t="s">
        <v>61</v>
      </c>
    </row>
    <row r="24" spans="1:8" ht="38.25">
      <c r="A24" s="6">
        <v>14</v>
      </c>
      <c r="B24" s="15">
        <v>214</v>
      </c>
      <c r="C24" s="12" t="s">
        <v>69</v>
      </c>
      <c r="D24" s="8" t="s">
        <v>70</v>
      </c>
      <c r="E24" s="8" t="s">
        <v>71</v>
      </c>
      <c r="F24" s="8" t="s">
        <v>72</v>
      </c>
      <c r="G24" s="9" t="s">
        <v>18</v>
      </c>
      <c r="H24" s="21" t="s">
        <v>61</v>
      </c>
    </row>
    <row r="25" spans="1:8" ht="25.5">
      <c r="A25" s="6">
        <v>15</v>
      </c>
      <c r="B25" s="7">
        <v>215</v>
      </c>
      <c r="C25" s="12" t="s">
        <v>52</v>
      </c>
      <c r="D25" s="12" t="s">
        <v>73</v>
      </c>
      <c r="E25" s="12" t="s">
        <v>74</v>
      </c>
      <c r="F25" s="22" t="s">
        <v>75</v>
      </c>
      <c r="G25" s="9" t="s">
        <v>76</v>
      </c>
      <c r="H25" s="13" t="s">
        <v>77</v>
      </c>
    </row>
    <row r="26" spans="1:8" ht="25.5">
      <c r="A26" s="6">
        <v>16</v>
      </c>
      <c r="B26" s="7">
        <v>216</v>
      </c>
      <c r="C26" s="8" t="s">
        <v>78</v>
      </c>
      <c r="D26" s="12" t="s">
        <v>79</v>
      </c>
      <c r="E26" s="12" t="s">
        <v>80</v>
      </c>
      <c r="F26" s="12" t="s">
        <v>81</v>
      </c>
      <c r="G26" s="23" t="s">
        <v>82</v>
      </c>
      <c r="H26" s="21" t="s">
        <v>77</v>
      </c>
    </row>
    <row r="27" spans="1:8" ht="25.5">
      <c r="A27" s="6">
        <v>17</v>
      </c>
      <c r="B27" s="11">
        <v>217</v>
      </c>
      <c r="C27" s="12" t="s">
        <v>47</v>
      </c>
      <c r="D27" s="22" t="s">
        <v>83</v>
      </c>
      <c r="E27" s="22" t="s">
        <v>84</v>
      </c>
      <c r="F27" s="12" t="s">
        <v>75</v>
      </c>
      <c r="G27" s="6" t="s">
        <v>85</v>
      </c>
      <c r="H27" s="24" t="s">
        <v>77</v>
      </c>
    </row>
    <row r="28" spans="1:8" ht="25.5">
      <c r="A28" s="6">
        <v>18</v>
      </c>
      <c r="B28" s="11">
        <v>218</v>
      </c>
      <c r="C28" s="22" t="s">
        <v>86</v>
      </c>
      <c r="D28" s="22" t="s">
        <v>87</v>
      </c>
      <c r="E28" s="22" t="s">
        <v>88</v>
      </c>
      <c r="F28" s="12" t="s">
        <v>89</v>
      </c>
      <c r="G28" s="6" t="s">
        <v>85</v>
      </c>
      <c r="H28" s="24" t="s">
        <v>77</v>
      </c>
    </row>
    <row r="29" spans="1:8" ht="25.5">
      <c r="A29" s="6">
        <v>19</v>
      </c>
      <c r="B29" s="15">
        <v>219</v>
      </c>
      <c r="C29" s="12" t="s">
        <v>90</v>
      </c>
      <c r="D29" s="12" t="s">
        <v>91</v>
      </c>
      <c r="E29" s="12" t="s">
        <v>92</v>
      </c>
      <c r="F29" s="8" t="s">
        <v>93</v>
      </c>
      <c r="G29" s="9" t="s">
        <v>94</v>
      </c>
      <c r="H29" s="13" t="s">
        <v>77</v>
      </c>
    </row>
    <row r="30" spans="1:8" ht="25.5">
      <c r="A30" s="6">
        <v>20</v>
      </c>
      <c r="B30" s="7">
        <v>220</v>
      </c>
      <c r="C30" s="12" t="s">
        <v>95</v>
      </c>
      <c r="D30" s="12" t="s">
        <v>96</v>
      </c>
      <c r="E30" s="12" t="s">
        <v>97</v>
      </c>
      <c r="F30" s="8" t="s">
        <v>50</v>
      </c>
      <c r="G30" s="9" t="s">
        <v>98</v>
      </c>
      <c r="H30" s="13" t="s">
        <v>99</v>
      </c>
    </row>
    <row r="31" spans="1:8" ht="25.5">
      <c r="A31" s="6">
        <v>21</v>
      </c>
      <c r="B31" s="7">
        <v>221</v>
      </c>
      <c r="C31" s="12" t="s">
        <v>100</v>
      </c>
      <c r="D31" s="12" t="s">
        <v>101</v>
      </c>
      <c r="E31" s="12" t="s">
        <v>102</v>
      </c>
      <c r="F31" s="8" t="s">
        <v>103</v>
      </c>
      <c r="G31" s="9" t="s">
        <v>104</v>
      </c>
      <c r="H31" s="13" t="s">
        <v>77</v>
      </c>
    </row>
    <row r="32" ht="12.75">
      <c r="E32" s="25"/>
    </row>
    <row r="33" spans="1:10" ht="16.5" customHeight="1">
      <c r="A33" s="26"/>
      <c r="B33" s="27"/>
      <c r="D33" s="28" t="s">
        <v>19</v>
      </c>
      <c r="E33" s="29">
        <v>3</v>
      </c>
      <c r="F33" s="29"/>
      <c r="G33" s="30"/>
      <c r="H33" s="31"/>
      <c r="I33" s="32"/>
      <c r="J33" s="3"/>
    </row>
    <row r="34" spans="1:10" ht="16.5" customHeight="1">
      <c r="A34" s="26"/>
      <c r="B34" s="27"/>
      <c r="D34" s="28" t="s">
        <v>34</v>
      </c>
      <c r="E34" s="29">
        <v>7</v>
      </c>
      <c r="F34" s="29"/>
      <c r="G34" s="30"/>
      <c r="H34" s="31"/>
      <c r="I34" s="32"/>
      <c r="J34" s="3"/>
    </row>
    <row r="35" spans="1:10" ht="16.5" customHeight="1">
      <c r="A35" s="26"/>
      <c r="B35" s="27"/>
      <c r="D35" s="33" t="s">
        <v>61</v>
      </c>
      <c r="E35" s="29">
        <v>4</v>
      </c>
      <c r="F35" s="29"/>
      <c r="G35" s="30"/>
      <c r="H35" s="31"/>
      <c r="I35" s="32"/>
      <c r="J35" s="3"/>
    </row>
    <row r="36" spans="1:10" ht="16.5" customHeight="1">
      <c r="A36" s="26"/>
      <c r="B36" s="27"/>
      <c r="D36" s="34" t="s">
        <v>99</v>
      </c>
      <c r="E36" s="29">
        <v>7</v>
      </c>
      <c r="F36" s="29"/>
      <c r="G36" s="30"/>
      <c r="H36" s="31"/>
      <c r="I36" s="32"/>
      <c r="J36" s="3"/>
    </row>
    <row r="37" spans="4:6" ht="12.75">
      <c r="D37" s="5" t="s">
        <v>105</v>
      </c>
      <c r="E37" s="35">
        <f>SUM(E33:E36)</f>
        <v>21</v>
      </c>
      <c r="F37" s="35"/>
    </row>
    <row r="38" spans="1:14" ht="15.75" thickBot="1">
      <c r="A38" s="36"/>
      <c r="B38" s="108" t="s">
        <v>106</v>
      </c>
      <c r="C38" s="109"/>
      <c r="D38" s="38"/>
      <c r="E38" s="38"/>
      <c r="F38" s="39"/>
      <c r="G38" s="40" t="s">
        <v>107</v>
      </c>
      <c r="H38" s="40"/>
      <c r="I38" s="41"/>
      <c r="J38" s="41"/>
      <c r="K38" s="42"/>
      <c r="L38" s="39"/>
      <c r="M38" s="41"/>
      <c r="N38" s="41"/>
    </row>
    <row r="39" spans="1:14" ht="15">
      <c r="A39" s="43"/>
      <c r="B39" s="43"/>
      <c r="C39" s="37" t="s">
        <v>108</v>
      </c>
      <c r="D39" s="44" t="s">
        <v>109</v>
      </c>
      <c r="E39" s="43"/>
      <c r="F39" s="43"/>
      <c r="G39" s="43"/>
      <c r="H39" s="43"/>
      <c r="I39" s="41"/>
      <c r="J39" s="41"/>
      <c r="K39" s="43"/>
      <c r="L39" s="39"/>
      <c r="M39" s="41"/>
      <c r="N39" s="41"/>
    </row>
    <row r="40" spans="1:14" ht="15">
      <c r="A40" s="43"/>
      <c r="B40" s="43"/>
      <c r="C40" s="37"/>
      <c r="D40" s="44"/>
      <c r="E40" s="43"/>
      <c r="F40" s="43"/>
      <c r="G40" s="43"/>
      <c r="H40" s="43"/>
      <c r="I40" s="41"/>
      <c r="J40" s="41"/>
      <c r="K40" s="43"/>
      <c r="L40" s="39"/>
      <c r="M40" s="41"/>
      <c r="N40" s="41"/>
    </row>
    <row r="41" spans="1:14" ht="15.75" thickBot="1">
      <c r="A41" s="43"/>
      <c r="B41" s="108" t="s">
        <v>110</v>
      </c>
      <c r="C41" s="108"/>
      <c r="D41" s="45"/>
      <c r="E41" s="46"/>
      <c r="F41" s="39"/>
      <c r="G41" s="47" t="s">
        <v>111</v>
      </c>
      <c r="H41" s="43"/>
      <c r="I41" s="41"/>
      <c r="J41" s="41"/>
      <c r="K41" s="43"/>
      <c r="L41" s="39"/>
      <c r="M41" s="41"/>
      <c r="N41" s="41"/>
    </row>
    <row r="42" spans="1:14" ht="15">
      <c r="A42" s="43"/>
      <c r="B42" s="43"/>
      <c r="C42" s="37" t="s">
        <v>108</v>
      </c>
      <c r="D42" s="48" t="s">
        <v>112</v>
      </c>
      <c r="E42" s="43"/>
      <c r="F42" s="43"/>
      <c r="G42" s="43"/>
      <c r="H42" s="43"/>
      <c r="I42" s="49"/>
      <c r="J42" s="49"/>
      <c r="K42" s="50"/>
      <c r="L42" s="39"/>
      <c r="M42" s="41"/>
      <c r="N42" s="41"/>
    </row>
    <row r="43" spans="1:14" ht="15.75" customHeight="1">
      <c r="A43" s="106" t="s">
        <v>113</v>
      </c>
      <c r="B43" s="106"/>
      <c r="C43" s="106"/>
      <c r="D43" s="53"/>
      <c r="E43" s="54"/>
      <c r="F43" s="41"/>
      <c r="G43" s="55" t="s">
        <v>114</v>
      </c>
      <c r="H43" s="41"/>
      <c r="I43" s="41"/>
      <c r="J43" s="41"/>
      <c r="K43" s="107"/>
      <c r="L43" s="107"/>
      <c r="M43" s="107"/>
      <c r="N43" s="41"/>
    </row>
    <row r="44" spans="1:14" ht="15.75" customHeight="1">
      <c r="A44" s="57"/>
      <c r="B44" s="57"/>
      <c r="C44" s="37" t="s">
        <v>108</v>
      </c>
      <c r="D44" s="48" t="s">
        <v>115</v>
      </c>
      <c r="E44" s="41"/>
      <c r="F44" s="41"/>
      <c r="G44" s="55"/>
      <c r="H44" s="41"/>
      <c r="I44" s="41"/>
      <c r="J44" s="41"/>
      <c r="K44" s="56"/>
      <c r="L44" s="56"/>
      <c r="M44" s="56"/>
      <c r="N44" s="41"/>
    </row>
    <row r="45" spans="1:14" ht="15.75" customHeight="1">
      <c r="A45" s="106" t="s">
        <v>116</v>
      </c>
      <c r="B45" s="106"/>
      <c r="C45" s="106"/>
      <c r="D45" s="53"/>
      <c r="E45" s="54"/>
      <c r="F45" s="48"/>
      <c r="G45" s="55" t="s">
        <v>117</v>
      </c>
      <c r="H45" s="41"/>
      <c r="I45" s="41"/>
      <c r="J45" s="41"/>
      <c r="K45" s="107"/>
      <c r="L45" s="107"/>
      <c r="M45" s="107"/>
      <c r="N45" s="41"/>
    </row>
    <row r="46" spans="1:14" ht="15.75" customHeight="1">
      <c r="A46" s="52"/>
      <c r="B46" s="52"/>
      <c r="C46" s="37" t="s">
        <v>108</v>
      </c>
      <c r="D46" s="48" t="s">
        <v>118</v>
      </c>
      <c r="E46" s="41"/>
      <c r="F46" s="41"/>
      <c r="G46" s="55"/>
      <c r="H46" s="41"/>
      <c r="I46" s="41"/>
      <c r="J46" s="41"/>
      <c r="K46" s="56"/>
      <c r="L46" s="56"/>
      <c r="M46" s="56"/>
      <c r="N46" s="41"/>
    </row>
    <row r="47" spans="1:14" ht="15.75" customHeight="1">
      <c r="A47" s="106" t="s">
        <v>116</v>
      </c>
      <c r="B47" s="106"/>
      <c r="C47" s="106"/>
      <c r="D47" s="53"/>
      <c r="E47" s="54"/>
      <c r="F47" s="41"/>
      <c r="G47" s="55" t="s">
        <v>119</v>
      </c>
      <c r="H47" s="41"/>
      <c r="I47" s="41"/>
      <c r="J47" s="41"/>
      <c r="K47" s="107"/>
      <c r="L47" s="107"/>
      <c r="M47" s="107"/>
      <c r="N47" s="41"/>
    </row>
    <row r="48" spans="3:4" ht="12.75">
      <c r="C48" s="37" t="s">
        <v>108</v>
      </c>
      <c r="D48" s="48" t="s">
        <v>120</v>
      </c>
    </row>
  </sheetData>
  <mergeCells count="24">
    <mergeCell ref="A1:H1"/>
    <mergeCell ref="A2:H2"/>
    <mergeCell ref="A3:H3"/>
    <mergeCell ref="A4:H4"/>
    <mergeCell ref="A5:H5"/>
    <mergeCell ref="C6:H6"/>
    <mergeCell ref="A7:C7"/>
    <mergeCell ref="C8:H8"/>
    <mergeCell ref="A9:A10"/>
    <mergeCell ref="B9:B10"/>
    <mergeCell ref="C9:C10"/>
    <mergeCell ref="D9:D10"/>
    <mergeCell ref="E9:E10"/>
    <mergeCell ref="F9:F10"/>
    <mergeCell ref="G9:G10"/>
    <mergeCell ref="H9:H10"/>
    <mergeCell ref="B38:C38"/>
    <mergeCell ref="B41:C41"/>
    <mergeCell ref="A43:C43"/>
    <mergeCell ref="K43:M43"/>
    <mergeCell ref="A45:C45"/>
    <mergeCell ref="K45:M45"/>
    <mergeCell ref="A47:C47"/>
    <mergeCell ref="K47:M47"/>
  </mergeCells>
  <conditionalFormatting sqref="F19:F20 F17 F25 H33:H36 G12 G26:G28 G14 G31 D21:E21 D17:E1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K41" sqref="K41:M41"/>
    </sheetView>
  </sheetViews>
  <sheetFormatPr defaultColWidth="9.00390625" defaultRowHeight="12.75"/>
  <cols>
    <col min="1" max="1" width="12.375" style="63" customWidth="1"/>
    <col min="2" max="2" width="6.875" style="0" customWidth="1"/>
    <col min="3" max="3" width="26.00390625" style="0" customWidth="1"/>
    <col min="4" max="4" width="16.25390625" style="0" customWidth="1"/>
    <col min="5" max="5" width="10.00390625" style="0" customWidth="1"/>
    <col min="6" max="8" width="9.125" style="63" customWidth="1"/>
    <col min="9" max="9" width="10.375" style="63" customWidth="1"/>
    <col min="10" max="10" width="10.00390625" style="63" customWidth="1"/>
    <col min="11" max="11" width="10.25390625" style="63" customWidth="1"/>
    <col min="12" max="12" width="11.75390625" style="63" customWidth="1"/>
    <col min="13" max="13" width="13.75390625" style="63" customWidth="1"/>
    <col min="14" max="14" width="14.00390625" style="63" customWidth="1"/>
    <col min="15" max="16384" width="9.125" style="63" customWidth="1"/>
  </cols>
  <sheetData>
    <row r="1" spans="1:16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8"/>
      <c r="P1" s="58"/>
    </row>
    <row r="2" spans="1:16" ht="12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9"/>
      <c r="P2" s="59"/>
    </row>
    <row r="3" spans="1:16" ht="29.2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60"/>
      <c r="P3" s="60"/>
    </row>
    <row r="4" spans="1:16" ht="18.75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61"/>
      <c r="P4" s="61"/>
    </row>
    <row r="5" spans="1:16" ht="23.25">
      <c r="A5" s="119" t="s">
        <v>121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62"/>
      <c r="P5" s="62"/>
    </row>
    <row r="6" spans="4:11" ht="20.25">
      <c r="D6" s="2"/>
      <c r="E6" s="94"/>
      <c r="F6" s="79"/>
      <c r="G6" s="79"/>
      <c r="H6" s="79"/>
      <c r="I6" s="79"/>
      <c r="J6" s="79"/>
      <c r="K6" s="79"/>
    </row>
    <row r="7" spans="3:16" ht="22.5" customHeight="1">
      <c r="C7" s="4" t="s">
        <v>4</v>
      </c>
      <c r="D7" s="4"/>
      <c r="E7" s="4"/>
      <c r="F7" s="4"/>
      <c r="G7" s="4"/>
      <c r="H7" s="4"/>
      <c r="I7" s="123" t="s">
        <v>5</v>
      </c>
      <c r="J7" s="123"/>
      <c r="K7" s="123"/>
      <c r="L7" s="123"/>
      <c r="M7" s="123"/>
      <c r="N7" s="123"/>
      <c r="O7" s="4"/>
      <c r="P7" s="4"/>
    </row>
    <row r="8" ht="12.75"/>
    <row r="9" spans="1:14" ht="25.5">
      <c r="A9" s="64" t="s">
        <v>122</v>
      </c>
      <c r="B9" s="65" t="s">
        <v>123</v>
      </c>
      <c r="C9" s="65" t="s">
        <v>9</v>
      </c>
      <c r="D9" s="66" t="s">
        <v>12</v>
      </c>
      <c r="E9" s="65" t="s">
        <v>124</v>
      </c>
      <c r="F9" s="64" t="s">
        <v>125</v>
      </c>
      <c r="G9" s="64" t="s">
        <v>126</v>
      </c>
      <c r="H9" s="64" t="s">
        <v>127</v>
      </c>
      <c r="I9" s="64" t="s">
        <v>128</v>
      </c>
      <c r="J9" s="64" t="s">
        <v>129</v>
      </c>
      <c r="K9" s="64" t="s">
        <v>130</v>
      </c>
      <c r="L9" s="64" t="s">
        <v>131</v>
      </c>
      <c r="M9" s="64" t="s">
        <v>132</v>
      </c>
      <c r="N9" s="64" t="s">
        <v>133</v>
      </c>
    </row>
    <row r="10" spans="1:14" ht="35.25" customHeight="1">
      <c r="A10" s="67" t="s">
        <v>134</v>
      </c>
      <c r="B10" s="7">
        <f>'[1]расчет новый'!B2</f>
        <v>201</v>
      </c>
      <c r="C10" s="8" t="str">
        <f>'[1]расчет новый'!C2</f>
        <v>Беркут Алексей
Петерсонс Агрис</v>
      </c>
      <c r="D10" s="9" t="str">
        <f>'[1]расчет новый'!D2</f>
        <v>Mitsubishi Pajero</v>
      </c>
      <c r="E10" s="10" t="str">
        <f>'[1]расчет новый'!E2</f>
        <v>Т1</v>
      </c>
      <c r="F10" s="68">
        <f>'[1]расчет новый'!AE2</f>
        <v>4</v>
      </c>
      <c r="G10" s="68" t="str">
        <f>'[1]расчет новый'!AF2</f>
        <v>круг1</v>
      </c>
      <c r="H10" s="69">
        <f>'[1]расчет новый'!AD2</f>
        <v>0.025706018518518503</v>
      </c>
      <c r="I10" s="69">
        <f>'[1]расчет новый'!AB2</f>
        <v>0.11320601851851853</v>
      </c>
      <c r="J10" s="69">
        <f>'[1]расчет новый'!AI2</f>
        <v>0</v>
      </c>
      <c r="K10" s="69">
        <f>'[1]расчет новый'!AJ2</f>
        <v>0.11320601851851853</v>
      </c>
      <c r="L10" s="69" t="s">
        <v>135</v>
      </c>
      <c r="M10" s="69" t="s">
        <v>135</v>
      </c>
      <c r="N10" s="70">
        <v>1</v>
      </c>
    </row>
    <row r="11" spans="1:14" ht="35.25" customHeight="1">
      <c r="A11" s="67" t="s">
        <v>136</v>
      </c>
      <c r="B11" s="7">
        <f>'[1]расчет новый'!B3</f>
        <v>215</v>
      </c>
      <c r="C11" s="8" t="str">
        <f>'[1]расчет новый'!C3</f>
        <v>Вавренюк Богдан
Костенко Павел</v>
      </c>
      <c r="D11" s="9" t="str">
        <f>'[1]расчет новый'!D3</f>
        <v>УАЗ 315195</v>
      </c>
      <c r="E11" s="10" t="str">
        <f>'[1]расчет новый'!E3</f>
        <v>N</v>
      </c>
      <c r="F11" s="68">
        <f>'[1]расчет новый'!AE3</f>
        <v>4</v>
      </c>
      <c r="G11" s="68" t="str">
        <f>'[1]расчет новый'!AF3</f>
        <v>круг1</v>
      </c>
      <c r="H11" s="69">
        <f>'[1]расчет новый'!AD3</f>
        <v>0.028680555555555542</v>
      </c>
      <c r="I11" s="69">
        <f>'[1]расчет новый'!AB3</f>
        <v>0.11922453703703706</v>
      </c>
      <c r="J11" s="69">
        <f>'[1]расчет новый'!AI3</f>
        <v>0</v>
      </c>
      <c r="K11" s="69">
        <f>'[1]расчет новый'!AJ3</f>
        <v>0.11922453703703706</v>
      </c>
      <c r="L11" s="69">
        <f aca="true" t="shared" si="0" ref="L11:L30">K11-$K$10</f>
        <v>0.006018518518518534</v>
      </c>
      <c r="M11" s="69">
        <f aca="true" t="shared" si="1" ref="M11:M30">K11-K10</f>
        <v>0.006018518518518534</v>
      </c>
      <c r="N11" s="70">
        <v>1</v>
      </c>
    </row>
    <row r="12" spans="1:14" ht="35.25" customHeight="1">
      <c r="A12" s="67" t="s">
        <v>137</v>
      </c>
      <c r="B12" s="7">
        <f>'[1]расчет новый'!B4</f>
        <v>210</v>
      </c>
      <c r="C12" s="8" t="str">
        <f>'[1]расчет новый'!C4</f>
        <v>Яськов Алексей
Серегин Сергей</v>
      </c>
      <c r="D12" s="9" t="str">
        <f>'[1]расчет новый'!D4</f>
        <v>Тoyota LC 80</v>
      </c>
      <c r="E12" s="10" t="str">
        <f>'[1]расчет новый'!E4</f>
        <v>T2 Д</v>
      </c>
      <c r="F12" s="68">
        <f>'[1]расчет новый'!AE4</f>
        <v>4</v>
      </c>
      <c r="G12" s="68" t="str">
        <f>'[1]расчет новый'!AF4</f>
        <v>круг2</v>
      </c>
      <c r="H12" s="69">
        <f>'[1]расчет новый'!AD4</f>
        <v>0.029618055555555578</v>
      </c>
      <c r="I12" s="69">
        <f>'[1]расчет новый'!AB4</f>
        <v>0.12259259259259259</v>
      </c>
      <c r="J12" s="69">
        <f>'[1]расчет новый'!AI4</f>
        <v>0</v>
      </c>
      <c r="K12" s="69">
        <f>'[1]расчет новый'!AJ4</f>
        <v>0.12259259259259259</v>
      </c>
      <c r="L12" s="69">
        <f t="shared" si="0"/>
        <v>0.009386574074074061</v>
      </c>
      <c r="M12" s="69">
        <f t="shared" si="1"/>
        <v>0.003368055555555527</v>
      </c>
      <c r="N12" s="70">
        <v>1</v>
      </c>
    </row>
    <row r="13" spans="1:14" ht="35.25" customHeight="1">
      <c r="A13" s="67" t="s">
        <v>138</v>
      </c>
      <c r="B13" s="7">
        <f>'[1]расчет новый'!B5</f>
        <v>202</v>
      </c>
      <c r="C13" s="8" t="str">
        <f>'[1]расчет новый'!C5</f>
        <v>Мельников Антон
Николаев Антон</v>
      </c>
      <c r="D13" s="9" t="str">
        <f>'[1]расчет новый'!D5</f>
        <v>Mitsubishi L200</v>
      </c>
      <c r="E13" s="10" t="str">
        <f>'[1]расчет новый'!E5</f>
        <v>Т1</v>
      </c>
      <c r="F13" s="68">
        <f>'[1]расчет новый'!AE5</f>
        <v>4</v>
      </c>
      <c r="G13" s="68" t="str">
        <f>'[1]расчет новый'!AF5</f>
        <v>круг2</v>
      </c>
      <c r="H13" s="69">
        <f>'[1]расчет новый'!AD5</f>
        <v>0.028738425925925792</v>
      </c>
      <c r="I13" s="69">
        <f>'[1]расчет новый'!AB5</f>
        <v>0.12369212962962961</v>
      </c>
      <c r="J13" s="69">
        <f>'[1]расчет новый'!AI5</f>
        <v>0</v>
      </c>
      <c r="K13" s="69">
        <f>'[1]расчет новый'!AJ5</f>
        <v>0.12369212962962961</v>
      </c>
      <c r="L13" s="69">
        <f t="shared" si="0"/>
        <v>0.010486111111111085</v>
      </c>
      <c r="M13" s="69">
        <f t="shared" si="1"/>
        <v>0.0010995370370370239</v>
      </c>
      <c r="N13" s="70">
        <v>2</v>
      </c>
    </row>
    <row r="14" spans="1:14" ht="35.25" customHeight="1">
      <c r="A14" s="67" t="s">
        <v>139</v>
      </c>
      <c r="B14" s="7">
        <f>'[1]расчет новый'!B6</f>
        <v>216</v>
      </c>
      <c r="C14" s="8" t="str">
        <f>'[1]расчет новый'!C6</f>
        <v>Черкесов Алексей
Скрипка Сергей</v>
      </c>
      <c r="D14" s="9" t="str">
        <f>'[1]расчет новый'!D6</f>
        <v>УАЗ </v>
      </c>
      <c r="E14" s="10" t="str">
        <f>'[1]расчет новый'!E6</f>
        <v>N</v>
      </c>
      <c r="F14" s="68">
        <f>'[1]расчет новый'!AE6</f>
        <v>4</v>
      </c>
      <c r="G14" s="68" t="str">
        <f>'[1]расчет новый'!AF6</f>
        <v>круг1</v>
      </c>
      <c r="H14" s="69">
        <f>'[1]расчет новый'!AD6</f>
        <v>0.030555555555555558</v>
      </c>
      <c r="I14" s="69">
        <f>'[1]расчет новый'!AB6</f>
        <v>0.1264699074074075</v>
      </c>
      <c r="J14" s="69">
        <f>'[1]расчет новый'!AI6</f>
        <v>0</v>
      </c>
      <c r="K14" s="69">
        <f>'[1]расчет новый'!AJ6</f>
        <v>0.1264699074074075</v>
      </c>
      <c r="L14" s="69">
        <f t="shared" si="0"/>
        <v>0.013263888888888964</v>
      </c>
      <c r="M14" s="69">
        <f t="shared" si="1"/>
        <v>0.002777777777777879</v>
      </c>
      <c r="N14" s="70">
        <v>2</v>
      </c>
    </row>
    <row r="15" spans="1:14" ht="35.25" customHeight="1">
      <c r="A15" s="67" t="s">
        <v>140</v>
      </c>
      <c r="B15" s="7">
        <f>'[1]расчет новый'!B7</f>
        <v>218</v>
      </c>
      <c r="C15" s="8" t="str">
        <f>'[1]расчет новый'!C7</f>
        <v>Павлов Евгений
Ананов Сергей</v>
      </c>
      <c r="D15" s="9" t="str">
        <f>'[1]расчет новый'!D7</f>
        <v>УАЗ 31519</v>
      </c>
      <c r="E15" s="10" t="str">
        <f>'[1]расчет новый'!E7</f>
        <v>N</v>
      </c>
      <c r="F15" s="68">
        <f>'[1]расчет новый'!AE7</f>
        <v>4</v>
      </c>
      <c r="G15" s="68" t="str">
        <f>'[1]расчет новый'!AF7</f>
        <v>круг1</v>
      </c>
      <c r="H15" s="69">
        <f>'[1]расчет новый'!AD7</f>
        <v>0.030729166666666696</v>
      </c>
      <c r="I15" s="69">
        <f>'[1]расчет новый'!AB7</f>
        <v>0.1277314814814815</v>
      </c>
      <c r="J15" s="69">
        <f>'[1]расчет новый'!AI7</f>
        <v>0</v>
      </c>
      <c r="K15" s="69">
        <f>'[1]расчет новый'!AJ7</f>
        <v>0.1277314814814815</v>
      </c>
      <c r="L15" s="69">
        <f t="shared" si="0"/>
        <v>0.014525462962962976</v>
      </c>
      <c r="M15" s="69">
        <f t="shared" si="1"/>
        <v>0.0012615740740740122</v>
      </c>
      <c r="N15" s="70">
        <v>3</v>
      </c>
    </row>
    <row r="16" spans="1:14" ht="35.25" customHeight="1">
      <c r="A16" s="67" t="s">
        <v>141</v>
      </c>
      <c r="B16" s="7">
        <f>'[1]расчет новый'!B8</f>
        <v>203</v>
      </c>
      <c r="C16" s="8" t="str">
        <f>'[1]расчет новый'!C8</f>
        <v>Фирсов Евгений
Филатов Вадим</v>
      </c>
      <c r="D16" s="9" t="str">
        <f>'[1]расчет новый'!D8</f>
        <v>Mitsubishi Pajero</v>
      </c>
      <c r="E16" s="10" t="str">
        <f>'[1]расчет новый'!E8</f>
        <v>Т1</v>
      </c>
      <c r="F16" s="68">
        <f>'[1]расчет новый'!AE8</f>
        <v>4</v>
      </c>
      <c r="G16" s="68" t="str">
        <f>'[1]расчет новый'!AF8</f>
        <v>круг1</v>
      </c>
      <c r="H16" s="69">
        <f>'[1]расчет новый'!AD8</f>
        <v>0.03087962962962959</v>
      </c>
      <c r="I16" s="69">
        <f>'[1]расчет новый'!AB8</f>
        <v>0.12822916666666667</v>
      </c>
      <c r="J16" s="69">
        <f>'[1]расчет новый'!AI8</f>
        <v>0</v>
      </c>
      <c r="K16" s="69">
        <f>'[1]расчет новый'!AJ8</f>
        <v>0.12822916666666667</v>
      </c>
      <c r="L16" s="69">
        <f t="shared" si="0"/>
        <v>0.015023148148148147</v>
      </c>
      <c r="M16" s="69">
        <f t="shared" si="1"/>
        <v>0.0004976851851851705</v>
      </c>
      <c r="N16" s="70">
        <v>3</v>
      </c>
    </row>
    <row r="17" spans="1:14" ht="35.25" customHeight="1">
      <c r="A17" s="67" t="s">
        <v>142</v>
      </c>
      <c r="B17" s="7">
        <f>'[1]расчет новый'!B9</f>
        <v>223</v>
      </c>
      <c r="C17" s="8" t="str">
        <f>'[1]расчет новый'!C9</f>
        <v>Сухоруков Сергей 
Пузиков Никита </v>
      </c>
      <c r="D17" s="9" t="str">
        <f>'[1]расчет новый'!D9</f>
        <v>Tomcat</v>
      </c>
      <c r="E17" s="10" t="str">
        <f>'[1]расчет новый'!E9</f>
        <v>R</v>
      </c>
      <c r="F17" s="68">
        <f>'[1]расчет новый'!AE9</f>
        <v>4</v>
      </c>
      <c r="G17" s="68" t="str">
        <f>'[1]расчет новый'!AF9</f>
        <v>круг1</v>
      </c>
      <c r="H17" s="69">
        <f>'[1]расчет новый'!AD9</f>
        <v>0.029490740740740762</v>
      </c>
      <c r="I17" s="69">
        <f>'[1]расчет новый'!AB9</f>
        <v>0.1284143518518518</v>
      </c>
      <c r="J17" s="69">
        <f>'[1]расчет новый'!AI9</f>
        <v>0</v>
      </c>
      <c r="K17" s="69">
        <f>'[1]расчет новый'!AJ9</f>
        <v>0.1284143518518518</v>
      </c>
      <c r="L17" s="69">
        <f t="shared" si="0"/>
        <v>0.015208333333333268</v>
      </c>
      <c r="M17" s="69">
        <f t="shared" si="1"/>
        <v>0.00018518518518512161</v>
      </c>
      <c r="N17" s="70">
        <v>1</v>
      </c>
    </row>
    <row r="18" spans="1:14" ht="35.25" customHeight="1">
      <c r="A18" s="67" t="s">
        <v>143</v>
      </c>
      <c r="B18" s="7">
        <f>'[1]расчет новый'!B10</f>
        <v>206</v>
      </c>
      <c r="C18" s="8" t="str">
        <f>'[1]расчет новый'!C10</f>
        <v>Кузнецов Илья
Петенко Игорь</v>
      </c>
      <c r="D18" s="9" t="str">
        <f>'[1]расчет новый'!D10</f>
        <v>Mitsubishi Pajero</v>
      </c>
      <c r="E18" s="10" t="str">
        <f>'[1]расчет новый'!E10</f>
        <v>T2 Д</v>
      </c>
      <c r="F18" s="68">
        <f>'[1]расчет новый'!AE10</f>
        <v>4</v>
      </c>
      <c r="G18" s="68" t="str">
        <f>'[1]расчет новый'!AF10</f>
        <v>круг1</v>
      </c>
      <c r="H18" s="69">
        <f>'[1]расчет новый'!AD10</f>
        <v>0.030254629629629604</v>
      </c>
      <c r="I18" s="69">
        <f>'[1]расчет новый'!AB10</f>
        <v>0.1308217592592592</v>
      </c>
      <c r="J18" s="69">
        <f>'[1]расчет новый'!AI10</f>
        <v>0</v>
      </c>
      <c r="K18" s="69">
        <f>'[1]расчет новый'!AJ10</f>
        <v>0.1308217592592592</v>
      </c>
      <c r="L18" s="69">
        <f t="shared" si="0"/>
        <v>0.017615740740740682</v>
      </c>
      <c r="M18" s="69">
        <f t="shared" si="1"/>
        <v>0.0024074074074074137</v>
      </c>
      <c r="N18" s="70">
        <v>2</v>
      </c>
    </row>
    <row r="19" spans="1:14" ht="35.25" customHeight="1">
      <c r="A19" s="67" t="s">
        <v>144</v>
      </c>
      <c r="B19" s="7">
        <f>'[1]расчет новый'!B11</f>
        <v>208</v>
      </c>
      <c r="C19" s="8" t="str">
        <f>'[1]расчет новый'!C11</f>
        <v>Перетятко Дмитрий
Щанов Александр</v>
      </c>
      <c r="D19" s="9" t="str">
        <f>'[1]расчет новый'!D11</f>
        <v>Mitsubishi Pajero</v>
      </c>
      <c r="E19" s="10" t="str">
        <f>'[1]расчет новый'!E11</f>
        <v>T2 Д</v>
      </c>
      <c r="F19" s="68">
        <f>'[1]расчет новый'!AE11</f>
        <v>4</v>
      </c>
      <c r="G19" s="68" t="str">
        <f>'[1]расчет новый'!AF11</f>
        <v>круг2</v>
      </c>
      <c r="H19" s="69">
        <f>'[1]расчет новый'!AD11</f>
        <v>0.03280092592592598</v>
      </c>
      <c r="I19" s="69">
        <f>'[1]расчет новый'!AB11</f>
        <v>0.13216435185185194</v>
      </c>
      <c r="J19" s="69">
        <f>'[1]расчет новый'!AI11</f>
        <v>0</v>
      </c>
      <c r="K19" s="69">
        <f>'[1]расчет новый'!AJ11</f>
        <v>0.13216435185185194</v>
      </c>
      <c r="L19" s="69">
        <f t="shared" si="0"/>
        <v>0.01895833333333341</v>
      </c>
      <c r="M19" s="69">
        <f t="shared" si="1"/>
        <v>0.0013425925925927285</v>
      </c>
      <c r="N19" s="70">
        <v>3</v>
      </c>
    </row>
    <row r="20" spans="1:14" ht="35.25" customHeight="1">
      <c r="A20" s="67" t="s">
        <v>145</v>
      </c>
      <c r="B20" s="7">
        <f>'[1]расчет новый'!B12</f>
        <v>204</v>
      </c>
      <c r="C20" s="8" t="str">
        <f>'[1]расчет новый'!C12</f>
        <v>Бараненко Александр
Щемель Дан </v>
      </c>
      <c r="D20" s="9" t="str">
        <f>'[1]расчет новый'!D12</f>
        <v>Toyota Land Cruiser</v>
      </c>
      <c r="E20" s="10" t="str">
        <f>'[1]расчет новый'!E12</f>
        <v>T2 Д</v>
      </c>
      <c r="F20" s="68">
        <f>'[1]расчет новый'!AE12</f>
        <v>4</v>
      </c>
      <c r="G20" s="68" t="str">
        <f>'[1]расчет новый'!AF12</f>
        <v>круг1</v>
      </c>
      <c r="H20" s="69">
        <f>'[1]расчет новый'!AD12</f>
        <v>0.03181712962962968</v>
      </c>
      <c r="I20" s="69">
        <f>'[1]расчет новый'!AB12</f>
        <v>0.13358796296296294</v>
      </c>
      <c r="J20" s="69">
        <f>'[1]расчет новый'!AI12</f>
        <v>0</v>
      </c>
      <c r="K20" s="69">
        <f>'[1]расчет новый'!AJ12</f>
        <v>0.13358796296296294</v>
      </c>
      <c r="L20" s="69">
        <f t="shared" si="0"/>
        <v>0.02038194444444441</v>
      </c>
      <c r="M20" s="69">
        <f t="shared" si="1"/>
        <v>0.0014236111111110006</v>
      </c>
      <c r="N20" s="70">
        <v>4</v>
      </c>
    </row>
    <row r="21" spans="1:14" ht="35.25" customHeight="1">
      <c r="A21" s="67" t="s">
        <v>146</v>
      </c>
      <c r="B21" s="7">
        <f>'[1]расчет новый'!B13</f>
        <v>219</v>
      </c>
      <c r="C21" s="8" t="str">
        <f>'[1]расчет новый'!C13</f>
        <v>Рыбин Дмитрий
Ершов Олег</v>
      </c>
      <c r="D21" s="9" t="str">
        <f>'[1]расчет новый'!D13</f>
        <v>УАЗ 3164</v>
      </c>
      <c r="E21" s="10" t="str">
        <f>'[1]расчет новый'!E13</f>
        <v>N</v>
      </c>
      <c r="F21" s="68">
        <f>'[1]расчет новый'!AE13</f>
        <v>4</v>
      </c>
      <c r="G21" s="68" t="str">
        <f>'[1]расчет новый'!AF13</f>
        <v>круг2</v>
      </c>
      <c r="H21" s="69">
        <f>'[1]расчет новый'!AD13</f>
        <v>0.03447916666666673</v>
      </c>
      <c r="I21" s="69">
        <f>'[1]расчет новый'!AB13</f>
        <v>0.1426041666666666</v>
      </c>
      <c r="J21" s="69">
        <f>'[1]расчет новый'!AI13</f>
        <v>0</v>
      </c>
      <c r="K21" s="69">
        <f>'[1]расчет новый'!AJ13</f>
        <v>0.1426041666666666</v>
      </c>
      <c r="L21" s="69">
        <f t="shared" si="0"/>
        <v>0.029398148148148062</v>
      </c>
      <c r="M21" s="69">
        <f t="shared" si="1"/>
        <v>0.009016203703703651</v>
      </c>
      <c r="N21" s="70">
        <v>4</v>
      </c>
    </row>
    <row r="22" spans="1:14" ht="35.25" customHeight="1">
      <c r="A22" s="67" t="s">
        <v>147</v>
      </c>
      <c r="B22" s="7">
        <f>'[1]расчет новый'!B14</f>
        <v>217</v>
      </c>
      <c r="C22" s="8" t="str">
        <f>'[1]расчет новый'!C14</f>
        <v>Батаев Евгений                                       Климов Сергей</v>
      </c>
      <c r="D22" s="9" t="str">
        <f>'[1]расчет новый'!D14</f>
        <v>УАЗ 31519</v>
      </c>
      <c r="E22" s="10" t="str">
        <f>'[1]расчет новый'!E14</f>
        <v>N</v>
      </c>
      <c r="F22" s="68">
        <f>'[1]расчет новый'!AE14</f>
        <v>2</v>
      </c>
      <c r="G22" s="68" t="str">
        <f>'[1]расчет новый'!AF14</f>
        <v>круг1</v>
      </c>
      <c r="H22" s="69">
        <f>'[1]расчет новый'!AD14</f>
        <v>0.04062500000000002</v>
      </c>
      <c r="I22" s="69">
        <f>'[1]расчет новый'!AB14</f>
        <v>0.09184027777777781</v>
      </c>
      <c r="J22" s="69">
        <f>'[1]расчет новый'!AI14</f>
        <v>0.25</v>
      </c>
      <c r="K22" s="69">
        <f>'[1]расчет новый'!AJ14</f>
        <v>0.3418402777777778</v>
      </c>
      <c r="L22" s="69">
        <f t="shared" si="0"/>
        <v>0.2286342592592593</v>
      </c>
      <c r="M22" s="69">
        <f t="shared" si="1"/>
        <v>0.19923611111111122</v>
      </c>
      <c r="N22" s="70">
        <v>5</v>
      </c>
    </row>
    <row r="23" spans="1:14" ht="35.25" customHeight="1">
      <c r="A23" s="67" t="s">
        <v>148</v>
      </c>
      <c r="B23" s="7">
        <f>'[1]расчет новый'!B15</f>
        <v>220</v>
      </c>
      <c r="C23" s="8" t="str">
        <f>'[1]расчет новый'!C15</f>
        <v>Скрипкин Сергей
Горбачев Кирилл</v>
      </c>
      <c r="D23" s="9" t="str">
        <f>'[1]расчет новый'!D15</f>
        <v>УАЗ 469 б</v>
      </c>
      <c r="E23" s="10" t="str">
        <f>'[1]расчет новый'!E15</f>
        <v>N</v>
      </c>
      <c r="F23" s="68">
        <f>'[1]расчет новый'!AE15</f>
        <v>2</v>
      </c>
      <c r="G23" s="68" t="str">
        <f>'[1]расчет новый'!AF15</f>
        <v>круг1</v>
      </c>
      <c r="H23" s="69">
        <f>'[1]расчет новый'!AD15</f>
        <v>0.04531249999999992</v>
      </c>
      <c r="I23" s="69">
        <f>'[1]расчет новый'!AB15</f>
        <v>0.11755787037037041</v>
      </c>
      <c r="J23" s="69">
        <f>'[1]расчет новый'!AI15</f>
        <v>0.25</v>
      </c>
      <c r="K23" s="69">
        <f>'[1]расчет новый'!AJ15</f>
        <v>0.3675578703703704</v>
      </c>
      <c r="L23" s="69">
        <f t="shared" si="0"/>
        <v>0.2543518518518519</v>
      </c>
      <c r="M23" s="69">
        <f t="shared" si="1"/>
        <v>0.025717592592592597</v>
      </c>
      <c r="N23" s="70">
        <v>6</v>
      </c>
    </row>
    <row r="24" spans="1:14" ht="35.25" customHeight="1">
      <c r="A24" s="67" t="s">
        <v>149</v>
      </c>
      <c r="B24" s="7">
        <f>'[1]расчет новый'!B17</f>
        <v>214</v>
      </c>
      <c r="C24" s="8" t="str">
        <f>'[1]расчет новый'!C17</f>
        <v>Смаглий Павел
Крупнов Илья</v>
      </c>
      <c r="D24" s="9" t="str">
        <f>'[1]расчет новый'!D17</f>
        <v>Mitsubishi Pajero</v>
      </c>
      <c r="E24" s="10" t="str">
        <f>'[1]расчет новый'!E17</f>
        <v>R</v>
      </c>
      <c r="F24" s="68">
        <f>'[1]расчет новый'!AE16</f>
        <v>4</v>
      </c>
      <c r="G24" s="68" t="str">
        <f>'[1]расчет новый'!AF16</f>
        <v>круг1</v>
      </c>
      <c r="H24" s="69">
        <f>'[1]расчет новый'!AD16</f>
        <v>0.03195601851851848</v>
      </c>
      <c r="I24" s="69">
        <f>'[1]расчет новый'!AB16</f>
        <v>0.180555555555556</v>
      </c>
      <c r="J24" s="69">
        <f>'[1]расчет новый'!AI16</f>
        <v>0.4166666666666667</v>
      </c>
      <c r="K24" s="69">
        <f>'[1]расчет новый'!AJ16</f>
        <v>0.5972222222222227</v>
      </c>
      <c r="L24" s="69">
        <f t="shared" si="0"/>
        <v>0.48401620370370413</v>
      </c>
      <c r="M24" s="69">
        <f t="shared" si="1"/>
        <v>0.22966435185185224</v>
      </c>
      <c r="N24" s="70">
        <v>2</v>
      </c>
    </row>
    <row r="25" spans="1:14" ht="35.25" customHeight="1">
      <c r="A25" s="67" t="s">
        <v>150</v>
      </c>
      <c r="B25" s="7">
        <f>'[1]расчет новый'!B16</f>
        <v>207</v>
      </c>
      <c r="C25" s="8" t="str">
        <f>'[1]расчет новый'!C16</f>
        <v>Терентьев Александр
Терентьев Александр</v>
      </c>
      <c r="D25" s="9" t="str">
        <f>'[1]расчет новый'!D16</f>
        <v>Toyota Land Cruiser</v>
      </c>
      <c r="E25" s="10" t="str">
        <f>'[1]расчет новый'!E16</f>
        <v>T2 Д</v>
      </c>
      <c r="F25" s="68">
        <f>'[1]расчет новый'!AE17</f>
        <v>4</v>
      </c>
      <c r="G25" s="68" t="str">
        <f>'[1]расчет новый'!AF17</f>
        <v>круг1</v>
      </c>
      <c r="H25" s="69">
        <f>'[1]расчет новый'!AD17</f>
        <v>0.03651620370370373</v>
      </c>
      <c r="I25" s="69">
        <f>'[1]расчет новый'!AB17</f>
        <v>0.180555555555556</v>
      </c>
      <c r="J25" s="69">
        <f>'[1]расчет новый'!AI17</f>
        <v>0.4166666666666667</v>
      </c>
      <c r="K25" s="69">
        <f>'[1]расчет новый'!AJ17</f>
        <v>0.5972222222222227</v>
      </c>
      <c r="L25" s="69">
        <f t="shared" si="0"/>
        <v>0.48401620370370413</v>
      </c>
      <c r="M25" s="69">
        <f t="shared" si="1"/>
        <v>0</v>
      </c>
      <c r="N25" s="70">
        <v>5</v>
      </c>
    </row>
    <row r="26" spans="1:14" ht="35.25" customHeight="1">
      <c r="A26" s="67" t="s">
        <v>151</v>
      </c>
      <c r="B26" s="7">
        <f>'[1]расчет новый'!B18</f>
        <v>221</v>
      </c>
      <c r="C26" s="8" t="str">
        <f>'[1]расчет новый'!C18</f>
        <v>Воротников Максим
Воронков Андрей</v>
      </c>
      <c r="D26" s="9" t="str">
        <f>'[1]расчет новый'!D18</f>
        <v>УАЗ 31622</v>
      </c>
      <c r="E26" s="10" t="str">
        <f>'[1]расчет новый'!E18</f>
        <v>N</v>
      </c>
      <c r="F26" s="68">
        <f>'[1]расчет новый'!AE18</f>
        <v>3</v>
      </c>
      <c r="G26" s="68" t="str">
        <f>'[1]расчет новый'!AF18</f>
        <v>круг2</v>
      </c>
      <c r="H26" s="69">
        <f>'[1]расчет новый'!AD18</f>
        <v>0.0425578703703704</v>
      </c>
      <c r="I26" s="69">
        <f>'[1]расчет новый'!AB18</f>
        <v>0.180555555555556</v>
      </c>
      <c r="J26" s="69">
        <f>'[1]расчет новый'!AI18</f>
        <v>0.5416666666666667</v>
      </c>
      <c r="K26" s="69">
        <f>'[1]расчет новый'!AJ18</f>
        <v>0.7222222222222228</v>
      </c>
      <c r="L26" s="69">
        <f t="shared" si="0"/>
        <v>0.6090162037037042</v>
      </c>
      <c r="M26" s="69">
        <f t="shared" si="1"/>
        <v>0.1250000000000001</v>
      </c>
      <c r="N26" s="70">
        <v>7</v>
      </c>
    </row>
    <row r="27" spans="1:14" ht="35.25" customHeight="1">
      <c r="A27" s="71" t="s">
        <v>152</v>
      </c>
      <c r="B27" s="7">
        <f>'[1]расчет новый'!B19</f>
        <v>205</v>
      </c>
      <c r="C27" s="8" t="str">
        <f>'[1]расчет новый'!C19</f>
        <v>Рудской Андрей
Григорьев Леонид</v>
      </c>
      <c r="D27" s="9" t="str">
        <f>'[1]расчет новый'!D19</f>
        <v>Toyota Land Cruiser</v>
      </c>
      <c r="E27" s="10" t="str">
        <f>'[1]расчет новый'!E19</f>
        <v>T2 Д</v>
      </c>
      <c r="F27" s="68">
        <f>'[1]расчет новый'!AE19</f>
        <v>1</v>
      </c>
      <c r="G27" s="68" t="str">
        <f>'[1]расчет новый'!AF19</f>
        <v>круг1</v>
      </c>
      <c r="H27" s="69">
        <f>'[1]расчет новый'!AD19</f>
        <v>0.036168981481481455</v>
      </c>
      <c r="I27" s="69" t="str">
        <f>'[1]расчет новый'!AB19</f>
        <v>сх</v>
      </c>
      <c r="J27" s="69" t="str">
        <f>'[1]расчет новый'!AI19</f>
        <v>сх</v>
      </c>
      <c r="K27" s="69" t="str">
        <f>'[1]расчет новый'!AJ19</f>
        <v>сх</v>
      </c>
      <c r="L27" s="72" t="e">
        <f t="shared" si="0"/>
        <v>#VALUE!</v>
      </c>
      <c r="M27" s="72" t="e">
        <f t="shared" si="1"/>
        <v>#VALUE!</v>
      </c>
      <c r="N27" s="70" t="str">
        <f>'[1]расчет новый'!AL19</f>
        <v>сх</v>
      </c>
    </row>
    <row r="28" spans="1:14" ht="35.25" customHeight="1">
      <c r="A28" s="71" t="s">
        <v>153</v>
      </c>
      <c r="B28" s="7">
        <f>'[1]расчет новый'!B20</f>
        <v>209</v>
      </c>
      <c r="C28" s="8" t="str">
        <f>'[1]расчет новый'!C20</f>
        <v>Демьяненко Сергей
Яшин Никита</v>
      </c>
      <c r="D28" s="9" t="str">
        <f>'[1]расчет новый'!D20</f>
        <v>Nissan Patrol</v>
      </c>
      <c r="E28" s="10" t="str">
        <f>'[1]расчет новый'!E20</f>
        <v>T2 Д</v>
      </c>
      <c r="F28" s="68">
        <f>'[1]расчет новый'!AE20</f>
        <v>2</v>
      </c>
      <c r="G28" s="68" t="str">
        <f>'[1]расчет новый'!AF20</f>
        <v>круг2</v>
      </c>
      <c r="H28" s="69">
        <f>'[1]расчет новый'!AD20</f>
        <v>0.030740740740740735</v>
      </c>
      <c r="I28" s="69" t="str">
        <f>'[1]расчет новый'!AB20</f>
        <v>нк</v>
      </c>
      <c r="J28" s="69" t="str">
        <f>'[1]расчет новый'!AI20</f>
        <v>нк</v>
      </c>
      <c r="K28" s="69" t="str">
        <f>'[1]расчет новый'!AJ20</f>
        <v>нк</v>
      </c>
      <c r="L28" s="72" t="e">
        <f t="shared" si="0"/>
        <v>#VALUE!</v>
      </c>
      <c r="M28" s="72" t="e">
        <f t="shared" si="1"/>
        <v>#VALUE!</v>
      </c>
      <c r="N28" s="70" t="str">
        <f>'[1]расчет новый'!AL20</f>
        <v>нк</v>
      </c>
    </row>
    <row r="29" spans="1:14" ht="35.25" customHeight="1">
      <c r="A29" s="71" t="s">
        <v>154</v>
      </c>
      <c r="B29" s="7">
        <f>'[1]расчет новый'!B21</f>
        <v>212</v>
      </c>
      <c r="C29" s="8" t="str">
        <f>'[1]расчет новый'!C21</f>
        <v>Иевлев Дмитрий
Шапошников Алексей</v>
      </c>
      <c r="D29" s="9" t="str">
        <f>'[1]расчет новый'!D21</f>
        <v>Mitsubishi Pajero</v>
      </c>
      <c r="E29" s="10" t="str">
        <f>'[1]расчет новый'!E21</f>
        <v>R</v>
      </c>
      <c r="F29" s="68">
        <f>'[1]расчет новый'!AE21</f>
        <v>2</v>
      </c>
      <c r="G29" s="68" t="str">
        <f>'[1]расчет новый'!AF21</f>
        <v>круг2</v>
      </c>
      <c r="H29" s="69">
        <f>'[1]расчет новый'!AD21</f>
        <v>0.049710648148148184</v>
      </c>
      <c r="I29" s="69" t="str">
        <f>'[1]расчет новый'!AB21</f>
        <v>нк</v>
      </c>
      <c r="J29" s="69" t="str">
        <f>'[1]расчет новый'!AI21</f>
        <v>нк</v>
      </c>
      <c r="K29" s="69" t="str">
        <f>'[1]расчет новый'!AJ21</f>
        <v>нк</v>
      </c>
      <c r="L29" s="72" t="e">
        <f t="shared" si="0"/>
        <v>#VALUE!</v>
      </c>
      <c r="M29" s="72" t="e">
        <f t="shared" si="1"/>
        <v>#VALUE!</v>
      </c>
      <c r="N29" s="70" t="str">
        <f>'[1]расчет новый'!AL21</f>
        <v>нк</v>
      </c>
    </row>
    <row r="30" spans="1:14" ht="35.25" customHeight="1">
      <c r="A30" s="71" t="s">
        <v>155</v>
      </c>
      <c r="B30" s="7">
        <f>'[1]расчет новый'!B22</f>
        <v>213</v>
      </c>
      <c r="C30" s="8" t="str">
        <f>'[1]расчет новый'!C22</f>
        <v>Соболев Сергей 
Левшин Роман </v>
      </c>
      <c r="D30" s="9" t="str">
        <f>'[1]расчет новый'!D22</f>
        <v>Jeep Grand Cherokee</v>
      </c>
      <c r="E30" s="10" t="str">
        <f>'[1]расчет новый'!E22</f>
        <v>R</v>
      </c>
      <c r="F30" s="68">
        <f>'[1]расчет новый'!AE22</f>
        <v>3</v>
      </c>
      <c r="G30" s="68" t="str">
        <f>'[1]расчет новый'!AF22</f>
        <v>круг2</v>
      </c>
      <c r="H30" s="69">
        <f>'[1]расчет новый'!AD22</f>
        <v>0.03328703703703695</v>
      </c>
      <c r="I30" s="69" t="str">
        <f>'[1]расчет новый'!AB22</f>
        <v>нк</v>
      </c>
      <c r="J30" s="69" t="str">
        <f>'[1]расчет новый'!AI22</f>
        <v>нк</v>
      </c>
      <c r="K30" s="69" t="str">
        <f>'[1]расчет новый'!AJ22</f>
        <v>нк</v>
      </c>
      <c r="L30" s="72" t="e">
        <f t="shared" si="0"/>
        <v>#VALUE!</v>
      </c>
      <c r="M30" s="72" t="e">
        <f t="shared" si="1"/>
        <v>#VALUE!</v>
      </c>
      <c r="N30" s="70" t="str">
        <f>'[1]расчет новый'!AL22</f>
        <v>нк</v>
      </c>
    </row>
    <row r="31" spans="1:14" ht="35.25" customHeight="1">
      <c r="A31" s="73"/>
      <c r="B31" s="27"/>
      <c r="C31" s="30"/>
      <c r="D31" s="31"/>
      <c r="E31" s="74"/>
      <c r="F31" s="75"/>
      <c r="G31" s="75"/>
      <c r="H31" s="76"/>
      <c r="I31" s="76"/>
      <c r="J31" s="76"/>
      <c r="K31" s="76"/>
      <c r="L31" s="77"/>
      <c r="M31" s="77"/>
      <c r="N31" s="78"/>
    </row>
    <row r="32" spans="1:14" ht="15.75" thickBot="1">
      <c r="A32" s="36"/>
      <c r="B32" s="108" t="s">
        <v>106</v>
      </c>
      <c r="C32" s="109"/>
      <c r="D32" s="38"/>
      <c r="E32" s="38"/>
      <c r="F32" s="39"/>
      <c r="G32" s="40" t="s">
        <v>107</v>
      </c>
      <c r="H32" s="40"/>
      <c r="I32" s="41"/>
      <c r="J32" s="41"/>
      <c r="K32" s="42"/>
      <c r="L32" s="39"/>
      <c r="M32" s="41"/>
      <c r="N32" s="41"/>
    </row>
    <row r="33" spans="1:14" ht="15">
      <c r="A33" s="43"/>
      <c r="B33" s="43"/>
      <c r="C33" s="37" t="s">
        <v>108</v>
      </c>
      <c r="D33" s="44" t="s">
        <v>109</v>
      </c>
      <c r="E33" s="43"/>
      <c r="F33" s="43"/>
      <c r="G33" s="43"/>
      <c r="H33" s="43"/>
      <c r="I33" s="41"/>
      <c r="J33" s="41"/>
      <c r="K33" s="43"/>
      <c r="L33" s="39"/>
      <c r="M33" s="41"/>
      <c r="N33" s="41"/>
    </row>
    <row r="34" spans="1:14" ht="15">
      <c r="A34" s="43"/>
      <c r="B34" s="43"/>
      <c r="C34" s="37"/>
      <c r="D34" s="44"/>
      <c r="E34" s="43"/>
      <c r="F34" s="43"/>
      <c r="G34" s="43"/>
      <c r="H34" s="43"/>
      <c r="I34" s="41"/>
      <c r="J34" s="41"/>
      <c r="K34" s="43"/>
      <c r="L34" s="39"/>
      <c r="M34" s="41"/>
      <c r="N34" s="41"/>
    </row>
    <row r="35" spans="1:14" ht="15.75" thickBot="1">
      <c r="A35" s="43"/>
      <c r="B35" s="108" t="s">
        <v>110</v>
      </c>
      <c r="C35" s="108"/>
      <c r="D35" s="45"/>
      <c r="E35" s="46"/>
      <c r="F35" s="39"/>
      <c r="G35" s="47" t="s">
        <v>111</v>
      </c>
      <c r="H35" s="43"/>
      <c r="I35" s="41"/>
      <c r="J35" s="41"/>
      <c r="K35" s="43"/>
      <c r="L35" s="39"/>
      <c r="M35" s="41"/>
      <c r="N35" s="41"/>
    </row>
    <row r="36" spans="1:14" ht="15">
      <c r="A36" s="43"/>
      <c r="B36" s="43"/>
      <c r="C36" s="37" t="s">
        <v>108</v>
      </c>
      <c r="D36" s="48" t="s">
        <v>112</v>
      </c>
      <c r="E36" s="43"/>
      <c r="F36" s="43"/>
      <c r="G36" s="43"/>
      <c r="H36" s="43"/>
      <c r="I36" s="49"/>
      <c r="J36" s="49"/>
      <c r="K36" s="50"/>
      <c r="L36" s="39"/>
      <c r="M36" s="41"/>
      <c r="N36" s="41"/>
    </row>
    <row r="37" spans="1:14" ht="15.75" customHeight="1">
      <c r="A37" s="106" t="s">
        <v>113</v>
      </c>
      <c r="B37" s="106"/>
      <c r="C37" s="106"/>
      <c r="D37" s="53"/>
      <c r="E37" s="54"/>
      <c r="F37" s="41"/>
      <c r="G37" s="55" t="s">
        <v>114</v>
      </c>
      <c r="H37" s="41"/>
      <c r="I37" s="41"/>
      <c r="J37" s="41"/>
      <c r="K37" s="107"/>
      <c r="L37" s="107"/>
      <c r="M37" s="107"/>
      <c r="N37" s="41"/>
    </row>
    <row r="38" spans="1:14" ht="15.75" customHeight="1">
      <c r="A38" s="57"/>
      <c r="B38" s="57"/>
      <c r="C38" s="37" t="s">
        <v>108</v>
      </c>
      <c r="D38" s="48" t="s">
        <v>115</v>
      </c>
      <c r="E38" s="41"/>
      <c r="F38" s="41"/>
      <c r="G38" s="55"/>
      <c r="H38" s="41"/>
      <c r="I38" s="41"/>
      <c r="J38" s="41"/>
      <c r="K38" s="56"/>
      <c r="L38" s="56"/>
      <c r="M38" s="56"/>
      <c r="N38" s="41"/>
    </row>
    <row r="39" spans="1:14" ht="15.75" customHeight="1">
      <c r="A39" s="106" t="s">
        <v>116</v>
      </c>
      <c r="B39" s="106"/>
      <c r="C39" s="106"/>
      <c r="D39" s="53"/>
      <c r="E39" s="54"/>
      <c r="F39" s="48"/>
      <c r="G39" s="55" t="s">
        <v>117</v>
      </c>
      <c r="H39" s="41"/>
      <c r="I39" s="41"/>
      <c r="J39" s="41"/>
      <c r="K39" s="107"/>
      <c r="L39" s="107"/>
      <c r="M39" s="107"/>
      <c r="N39" s="41"/>
    </row>
    <row r="40" spans="1:14" ht="15.75" customHeight="1">
      <c r="A40" s="52"/>
      <c r="B40" s="52"/>
      <c r="C40" s="37" t="s">
        <v>108</v>
      </c>
      <c r="D40" s="48" t="s">
        <v>118</v>
      </c>
      <c r="E40" s="41"/>
      <c r="F40" s="41"/>
      <c r="G40" s="55"/>
      <c r="H40" s="41"/>
      <c r="I40" s="41"/>
      <c r="J40" s="41"/>
      <c r="K40" s="56"/>
      <c r="L40" s="56"/>
      <c r="M40" s="56"/>
      <c r="N40" s="41"/>
    </row>
    <row r="41" spans="1:14" ht="15.75" customHeight="1">
      <c r="A41" s="106" t="s">
        <v>116</v>
      </c>
      <c r="B41" s="106"/>
      <c r="C41" s="106"/>
      <c r="D41" s="53"/>
      <c r="E41" s="54"/>
      <c r="F41" s="41"/>
      <c r="G41" s="55" t="s">
        <v>119</v>
      </c>
      <c r="H41" s="41"/>
      <c r="I41" s="41"/>
      <c r="J41" s="41"/>
      <c r="K41" s="107"/>
      <c r="L41" s="107"/>
      <c r="M41" s="107"/>
      <c r="N41" s="41"/>
    </row>
    <row r="42" spans="3:4" ht="12.75">
      <c r="C42" s="37" t="s">
        <v>108</v>
      </c>
      <c r="D42" s="48" t="s">
        <v>120</v>
      </c>
    </row>
    <row r="56" ht="12.75">
      <c r="M56" s="63" t="str">
        <f>'[1]Порядок-Прохожд'!D10</f>
        <v>Вавренюк Богдан
Костенко Павел</v>
      </c>
    </row>
  </sheetData>
  <mergeCells count="15">
    <mergeCell ref="A1:N1"/>
    <mergeCell ref="A2:N2"/>
    <mergeCell ref="A3:N3"/>
    <mergeCell ref="A4:N4"/>
    <mergeCell ref="A5:N5"/>
    <mergeCell ref="E6:K6"/>
    <mergeCell ref="I7:N7"/>
    <mergeCell ref="B32:C32"/>
    <mergeCell ref="A41:C41"/>
    <mergeCell ref="K41:M41"/>
    <mergeCell ref="B35:C35"/>
    <mergeCell ref="A37:C37"/>
    <mergeCell ref="K37:M37"/>
    <mergeCell ref="A39:C39"/>
    <mergeCell ref="K39:M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IV7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8.125" style="0" customWidth="1"/>
    <col min="4" max="4" width="20.75390625" style="0" customWidth="1"/>
    <col min="5" max="5" width="10.125" style="0" customWidth="1"/>
    <col min="6" max="6" width="17.25390625" style="0" customWidth="1"/>
    <col min="7" max="7" width="18.625" style="0" customWidth="1"/>
    <col min="8" max="8" width="8.375" style="0" customWidth="1"/>
    <col min="9" max="9" width="7.25390625" style="0" customWidth="1"/>
  </cols>
  <sheetData>
    <row r="1" spans="1:9" ht="18">
      <c r="A1" s="20" t="s">
        <v>162</v>
      </c>
      <c r="B1" s="20"/>
      <c r="C1" s="20"/>
      <c r="D1" s="20"/>
      <c r="E1" s="20"/>
      <c r="F1" s="20"/>
      <c r="G1" s="20"/>
      <c r="H1" s="20"/>
      <c r="I1" s="20"/>
    </row>
    <row r="2" spans="1:11" ht="12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"/>
      <c r="K2" s="1"/>
    </row>
    <row r="3" spans="1:9" ht="29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8.75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</row>
    <row r="5" spans="1:9" ht="23.25">
      <c r="A5" s="119" t="s">
        <v>161</v>
      </c>
      <c r="B5" s="119"/>
      <c r="C5" s="119"/>
      <c r="D5" s="119"/>
      <c r="E5" s="119"/>
      <c r="F5" s="119"/>
      <c r="G5" s="119"/>
      <c r="H5" s="119"/>
      <c r="I5" s="119"/>
    </row>
    <row r="6" spans="2:9" ht="20.25">
      <c r="B6" s="2"/>
      <c r="C6" s="94"/>
      <c r="D6" s="79"/>
      <c r="E6" s="79"/>
      <c r="F6" s="79"/>
      <c r="G6" s="79"/>
      <c r="H6" s="79"/>
      <c r="I6" s="79"/>
    </row>
    <row r="7" spans="1:9" ht="22.5" customHeight="1">
      <c r="A7" s="80" t="s">
        <v>4</v>
      </c>
      <c r="B7" s="80"/>
      <c r="C7" s="80"/>
      <c r="D7" s="4"/>
      <c r="E7" s="4"/>
      <c r="F7" s="4"/>
      <c r="G7" s="4"/>
      <c r="H7" s="4"/>
      <c r="I7" s="5" t="s">
        <v>5</v>
      </c>
    </row>
    <row r="8" spans="1:8" ht="13.5" thickBot="1">
      <c r="A8" s="3"/>
      <c r="B8" s="3"/>
      <c r="C8" s="3"/>
      <c r="D8" s="4"/>
      <c r="E8" s="4"/>
      <c r="F8" s="4"/>
      <c r="G8" s="4"/>
      <c r="H8" s="4"/>
    </row>
    <row r="9" spans="1:9" ht="12.75" customHeight="1">
      <c r="A9" s="117" t="s">
        <v>6</v>
      </c>
      <c r="B9" s="113" t="s">
        <v>7</v>
      </c>
      <c r="C9" s="110" t="s">
        <v>8</v>
      </c>
      <c r="D9" s="110" t="s">
        <v>9</v>
      </c>
      <c r="E9" s="110" t="s">
        <v>10</v>
      </c>
      <c r="F9" s="110" t="s">
        <v>11</v>
      </c>
      <c r="G9" s="113" t="s">
        <v>12</v>
      </c>
      <c r="H9" s="115" t="s">
        <v>13</v>
      </c>
      <c r="I9" s="124" t="s">
        <v>156</v>
      </c>
    </row>
    <row r="10" spans="1:9" ht="27" customHeight="1" thickBot="1">
      <c r="A10" s="118"/>
      <c r="B10" s="114"/>
      <c r="C10" s="111"/>
      <c r="D10" s="111"/>
      <c r="E10" s="111"/>
      <c r="F10" s="112"/>
      <c r="G10" s="114"/>
      <c r="H10" s="116"/>
      <c r="I10" s="125"/>
    </row>
    <row r="11" spans="1:9" ht="25.5">
      <c r="A11" s="6">
        <v>1</v>
      </c>
      <c r="B11" s="7">
        <v>200</v>
      </c>
      <c r="C11" s="12" t="s">
        <v>157</v>
      </c>
      <c r="D11" s="8" t="s">
        <v>158</v>
      </c>
      <c r="E11" s="8" t="s">
        <v>159</v>
      </c>
      <c r="F11" s="8" t="s">
        <v>23</v>
      </c>
      <c r="G11" s="9" t="s">
        <v>33</v>
      </c>
      <c r="H11" s="10" t="s">
        <v>34</v>
      </c>
      <c r="I11" s="24" t="s">
        <v>160</v>
      </c>
    </row>
    <row r="12" spans="1:9" ht="25.5">
      <c r="A12" s="6">
        <v>2</v>
      </c>
      <c r="B12" s="7">
        <v>201</v>
      </c>
      <c r="C12" s="8" t="s">
        <v>14</v>
      </c>
      <c r="D12" s="8" t="s">
        <v>15</v>
      </c>
      <c r="E12" s="8" t="s">
        <v>16</v>
      </c>
      <c r="F12" s="8" t="s">
        <v>17</v>
      </c>
      <c r="G12" s="9" t="s">
        <v>18</v>
      </c>
      <c r="H12" s="10" t="s">
        <v>19</v>
      </c>
      <c r="I12" s="82"/>
    </row>
    <row r="13" spans="1:9" ht="30.75" customHeight="1">
      <c r="A13" s="6">
        <v>3</v>
      </c>
      <c r="B13" s="11">
        <v>202</v>
      </c>
      <c r="C13" s="12" t="s">
        <v>20</v>
      </c>
      <c r="D13" s="8" t="s">
        <v>21</v>
      </c>
      <c r="E13" s="8" t="s">
        <v>22</v>
      </c>
      <c r="F13" s="8" t="s">
        <v>23</v>
      </c>
      <c r="G13" s="9" t="s">
        <v>24</v>
      </c>
      <c r="H13" s="10" t="s">
        <v>25</v>
      </c>
      <c r="I13" s="24"/>
    </row>
    <row r="14" spans="1:9" ht="27" customHeight="1">
      <c r="A14" s="6">
        <v>4</v>
      </c>
      <c r="B14" s="11">
        <v>203</v>
      </c>
      <c r="C14" s="12" t="s">
        <v>26</v>
      </c>
      <c r="D14" s="12" t="s">
        <v>27</v>
      </c>
      <c r="E14" s="12" t="s">
        <v>28</v>
      </c>
      <c r="F14" s="8" t="s">
        <v>23</v>
      </c>
      <c r="G14" s="9" t="s">
        <v>18</v>
      </c>
      <c r="H14" s="13" t="s">
        <v>19</v>
      </c>
      <c r="I14" s="24"/>
    </row>
    <row r="15" spans="1:9" ht="25.5">
      <c r="A15" s="6">
        <v>5</v>
      </c>
      <c r="B15" s="15">
        <v>204</v>
      </c>
      <c r="C15" s="16" t="s">
        <v>29</v>
      </c>
      <c r="D15" s="17" t="s">
        <v>30</v>
      </c>
      <c r="E15" s="17" t="s">
        <v>31</v>
      </c>
      <c r="F15" s="18" t="s">
        <v>32</v>
      </c>
      <c r="G15" s="19" t="s">
        <v>33</v>
      </c>
      <c r="H15" s="10" t="s">
        <v>34</v>
      </c>
      <c r="I15" s="83"/>
    </row>
    <row r="16" spans="1:14" ht="25.5" customHeight="1">
      <c r="A16" s="6">
        <v>6</v>
      </c>
      <c r="B16" s="7">
        <v>205</v>
      </c>
      <c r="C16" s="12" t="s">
        <v>35</v>
      </c>
      <c r="D16" s="8" t="s">
        <v>36</v>
      </c>
      <c r="E16" s="8" t="s">
        <v>37</v>
      </c>
      <c r="F16" s="12" t="s">
        <v>38</v>
      </c>
      <c r="G16" s="9" t="s">
        <v>33</v>
      </c>
      <c r="H16" s="10" t="s">
        <v>34</v>
      </c>
      <c r="I16" s="24"/>
      <c r="N16" s="14"/>
    </row>
    <row r="17" spans="1:9" ht="25.5">
      <c r="A17" s="6">
        <v>7</v>
      </c>
      <c r="B17" s="7">
        <v>206</v>
      </c>
      <c r="C17" s="12" t="s">
        <v>39</v>
      </c>
      <c r="D17" s="12" t="s">
        <v>40</v>
      </c>
      <c r="E17" s="12" t="s">
        <v>41</v>
      </c>
      <c r="F17" s="8" t="s">
        <v>23</v>
      </c>
      <c r="G17" s="9" t="s">
        <v>18</v>
      </c>
      <c r="H17" s="10" t="s">
        <v>34</v>
      </c>
      <c r="I17" s="24"/>
    </row>
    <row r="18" spans="1:9" ht="25.5">
      <c r="A18" s="6">
        <v>8</v>
      </c>
      <c r="B18" s="11">
        <v>207</v>
      </c>
      <c r="C18" s="8" t="s">
        <v>14</v>
      </c>
      <c r="D18" s="8" t="s">
        <v>42</v>
      </c>
      <c r="E18" s="8" t="s">
        <v>43</v>
      </c>
      <c r="F18" s="12" t="s">
        <v>32</v>
      </c>
      <c r="G18" s="9" t="s">
        <v>33</v>
      </c>
      <c r="H18" s="10" t="s">
        <v>34</v>
      </c>
      <c r="I18" s="24"/>
    </row>
    <row r="19" spans="1:9" ht="26.25" customHeight="1">
      <c r="A19" s="6">
        <v>9</v>
      </c>
      <c r="B19" s="11">
        <v>208</v>
      </c>
      <c r="C19" s="12" t="s">
        <v>20</v>
      </c>
      <c r="D19" s="8" t="s">
        <v>44</v>
      </c>
      <c r="E19" s="8" t="s">
        <v>45</v>
      </c>
      <c r="F19" s="8" t="s">
        <v>46</v>
      </c>
      <c r="G19" s="9" t="s">
        <v>18</v>
      </c>
      <c r="H19" s="10" t="s">
        <v>34</v>
      </c>
      <c r="I19" s="82"/>
    </row>
    <row r="20" spans="1:9" ht="25.5">
      <c r="A20" s="6">
        <v>10</v>
      </c>
      <c r="B20" s="15">
        <v>209</v>
      </c>
      <c r="C20" s="12" t="s">
        <v>47</v>
      </c>
      <c r="D20" s="12" t="s">
        <v>48</v>
      </c>
      <c r="E20" s="12" t="s">
        <v>49</v>
      </c>
      <c r="F20" s="8" t="s">
        <v>50</v>
      </c>
      <c r="G20" s="9" t="s">
        <v>51</v>
      </c>
      <c r="H20" s="10" t="s">
        <v>34</v>
      </c>
      <c r="I20" s="84"/>
    </row>
    <row r="21" spans="1:9" ht="25.5">
      <c r="A21" s="6">
        <v>11</v>
      </c>
      <c r="B21" s="7">
        <v>210</v>
      </c>
      <c r="C21" s="12" t="s">
        <v>52</v>
      </c>
      <c r="D21" s="8" t="s">
        <v>53</v>
      </c>
      <c r="E21" s="8" t="s">
        <v>54</v>
      </c>
      <c r="F21" s="8" t="s">
        <v>50</v>
      </c>
      <c r="G21" s="9" t="s">
        <v>55</v>
      </c>
      <c r="H21" s="10" t="s">
        <v>34</v>
      </c>
      <c r="I21" s="24"/>
    </row>
    <row r="22" spans="1:9" ht="25.5">
      <c r="A22" s="6">
        <v>12</v>
      </c>
      <c r="B22" s="7">
        <v>223</v>
      </c>
      <c r="C22" s="12" t="s">
        <v>56</v>
      </c>
      <c r="D22" s="12" t="s">
        <v>57</v>
      </c>
      <c r="E22" s="12" t="s">
        <v>58</v>
      </c>
      <c r="F22" s="12" t="s">
        <v>59</v>
      </c>
      <c r="G22" s="9" t="s">
        <v>60</v>
      </c>
      <c r="H22" s="10" t="s">
        <v>61</v>
      </c>
      <c r="I22" s="24"/>
    </row>
    <row r="23" spans="1:9" ht="28.5" customHeight="1">
      <c r="A23" s="6">
        <v>13</v>
      </c>
      <c r="B23" s="11">
        <v>212</v>
      </c>
      <c r="C23" s="12" t="s">
        <v>26</v>
      </c>
      <c r="D23" s="8" t="s">
        <v>62</v>
      </c>
      <c r="E23" s="8" t="s">
        <v>63</v>
      </c>
      <c r="F23" s="8" t="s">
        <v>23</v>
      </c>
      <c r="G23" s="9" t="s">
        <v>18</v>
      </c>
      <c r="H23" s="21" t="s">
        <v>61</v>
      </c>
      <c r="I23" s="82"/>
    </row>
    <row r="24" spans="1:9" ht="25.5">
      <c r="A24" s="6">
        <v>14</v>
      </c>
      <c r="B24" s="11">
        <v>213</v>
      </c>
      <c r="C24" s="12" t="s">
        <v>64</v>
      </c>
      <c r="D24" s="8" t="s">
        <v>65</v>
      </c>
      <c r="E24" s="8" t="s">
        <v>66</v>
      </c>
      <c r="F24" s="12" t="s">
        <v>67</v>
      </c>
      <c r="G24" s="9" t="s">
        <v>68</v>
      </c>
      <c r="H24" s="21" t="s">
        <v>61</v>
      </c>
      <c r="I24" s="24"/>
    </row>
    <row r="25" spans="1:9" ht="38.25">
      <c r="A25" s="6">
        <v>15</v>
      </c>
      <c r="B25" s="15">
        <v>214</v>
      </c>
      <c r="C25" s="12" t="s">
        <v>69</v>
      </c>
      <c r="D25" s="8" t="s">
        <v>70</v>
      </c>
      <c r="E25" s="8" t="s">
        <v>71</v>
      </c>
      <c r="F25" s="8" t="s">
        <v>72</v>
      </c>
      <c r="G25" s="9" t="s">
        <v>18</v>
      </c>
      <c r="H25" s="21" t="s">
        <v>61</v>
      </c>
      <c r="I25" s="24"/>
    </row>
    <row r="26" spans="1:9" ht="25.5" customHeight="1">
      <c r="A26" s="6">
        <v>16</v>
      </c>
      <c r="B26" s="7">
        <v>215</v>
      </c>
      <c r="C26" s="12" t="s">
        <v>52</v>
      </c>
      <c r="D26" s="12" t="s">
        <v>73</v>
      </c>
      <c r="E26" s="12" t="s">
        <v>74</v>
      </c>
      <c r="F26" s="22" t="s">
        <v>75</v>
      </c>
      <c r="G26" s="9" t="s">
        <v>76</v>
      </c>
      <c r="H26" s="13" t="s">
        <v>77</v>
      </c>
      <c r="I26" s="82"/>
    </row>
    <row r="27" spans="1:9" ht="25.5">
      <c r="A27" s="6">
        <v>17</v>
      </c>
      <c r="B27" s="7">
        <v>216</v>
      </c>
      <c r="C27" s="8" t="s">
        <v>78</v>
      </c>
      <c r="D27" s="12" t="s">
        <v>79</v>
      </c>
      <c r="E27" s="12" t="s">
        <v>80</v>
      </c>
      <c r="F27" s="12" t="s">
        <v>81</v>
      </c>
      <c r="G27" s="23" t="s">
        <v>82</v>
      </c>
      <c r="H27" s="21" t="s">
        <v>77</v>
      </c>
      <c r="I27" s="82"/>
    </row>
    <row r="28" spans="1:9" ht="25.5">
      <c r="A28" s="6">
        <v>18</v>
      </c>
      <c r="B28" s="11">
        <v>217</v>
      </c>
      <c r="C28" s="12" t="s">
        <v>47</v>
      </c>
      <c r="D28" s="22" t="s">
        <v>83</v>
      </c>
      <c r="E28" s="22" t="s">
        <v>84</v>
      </c>
      <c r="F28" s="12" t="s">
        <v>75</v>
      </c>
      <c r="G28" s="6" t="s">
        <v>85</v>
      </c>
      <c r="H28" s="24" t="s">
        <v>77</v>
      </c>
      <c r="I28" s="82"/>
    </row>
    <row r="29" spans="1:9" ht="25.5">
      <c r="A29" s="6">
        <v>19</v>
      </c>
      <c r="B29" s="11">
        <v>218</v>
      </c>
      <c r="C29" s="22" t="s">
        <v>86</v>
      </c>
      <c r="D29" s="22" t="s">
        <v>87</v>
      </c>
      <c r="E29" s="22" t="s">
        <v>88</v>
      </c>
      <c r="F29" s="12" t="s">
        <v>89</v>
      </c>
      <c r="G29" s="6" t="s">
        <v>85</v>
      </c>
      <c r="H29" s="24" t="s">
        <v>77</v>
      </c>
      <c r="I29" s="24"/>
    </row>
    <row r="30" spans="1:9" ht="25.5">
      <c r="A30" s="6">
        <v>20</v>
      </c>
      <c r="B30" s="15">
        <v>219</v>
      </c>
      <c r="C30" s="12" t="s">
        <v>90</v>
      </c>
      <c r="D30" s="12" t="s">
        <v>91</v>
      </c>
      <c r="E30" s="12" t="s">
        <v>92</v>
      </c>
      <c r="F30" s="8" t="s">
        <v>93</v>
      </c>
      <c r="G30" s="9" t="s">
        <v>94</v>
      </c>
      <c r="H30" s="13" t="s">
        <v>77</v>
      </c>
      <c r="I30" s="82"/>
    </row>
    <row r="31" spans="1:9" ht="25.5">
      <c r="A31" s="6">
        <v>21</v>
      </c>
      <c r="B31" s="7">
        <v>220</v>
      </c>
      <c r="C31" s="12" t="s">
        <v>95</v>
      </c>
      <c r="D31" s="12" t="s">
        <v>96</v>
      </c>
      <c r="E31" s="12" t="s">
        <v>97</v>
      </c>
      <c r="F31" s="8" t="s">
        <v>50</v>
      </c>
      <c r="G31" s="9" t="s">
        <v>98</v>
      </c>
      <c r="H31" s="13" t="s">
        <v>99</v>
      </c>
      <c r="I31" s="24"/>
    </row>
    <row r="32" spans="1:9" ht="25.5" customHeight="1">
      <c r="A32" s="6">
        <v>22</v>
      </c>
      <c r="B32" s="7">
        <v>221</v>
      </c>
      <c r="C32" s="12" t="s">
        <v>100</v>
      </c>
      <c r="D32" s="12" t="s">
        <v>101</v>
      </c>
      <c r="E32" s="12" t="s">
        <v>102</v>
      </c>
      <c r="F32" s="8" t="s">
        <v>103</v>
      </c>
      <c r="G32" s="9" t="s">
        <v>104</v>
      </c>
      <c r="H32" s="13" t="s">
        <v>77</v>
      </c>
      <c r="I32" s="24"/>
    </row>
    <row r="33" spans="1:9" ht="25.5" customHeight="1">
      <c r="A33" s="26"/>
      <c r="B33" s="27"/>
      <c r="C33" s="25"/>
      <c r="D33" s="25"/>
      <c r="E33" s="25"/>
      <c r="F33" s="30"/>
      <c r="G33" s="31"/>
      <c r="H33" s="32"/>
      <c r="I33" s="3"/>
    </row>
    <row r="34" spans="1:9" ht="16.5" customHeight="1">
      <c r="A34" s="26"/>
      <c r="B34" s="27"/>
      <c r="D34" s="28" t="s">
        <v>19</v>
      </c>
      <c r="E34" s="29">
        <v>3</v>
      </c>
      <c r="F34" s="30"/>
      <c r="G34" s="31"/>
      <c r="H34" s="32"/>
      <c r="I34" s="3"/>
    </row>
    <row r="35" spans="1:9" ht="16.5" customHeight="1">
      <c r="A35" s="26"/>
      <c r="B35" s="27"/>
      <c r="D35" s="28" t="s">
        <v>34</v>
      </c>
      <c r="E35" s="29">
        <v>8</v>
      </c>
      <c r="F35" s="30"/>
      <c r="G35" s="31"/>
      <c r="H35" s="32"/>
      <c r="I35" s="3"/>
    </row>
    <row r="36" spans="1:9" ht="16.5" customHeight="1">
      <c r="A36" s="26"/>
      <c r="B36" s="27"/>
      <c r="D36" s="33" t="s">
        <v>61</v>
      </c>
      <c r="E36" s="29">
        <v>4</v>
      </c>
      <c r="F36" s="30"/>
      <c r="G36" s="31"/>
      <c r="H36" s="32"/>
      <c r="I36" s="3"/>
    </row>
    <row r="37" spans="1:9" ht="16.5" customHeight="1">
      <c r="A37" s="26"/>
      <c r="B37" s="27"/>
      <c r="D37" s="34" t="s">
        <v>99</v>
      </c>
      <c r="E37" s="29">
        <v>7</v>
      </c>
      <c r="F37" s="30"/>
      <c r="G37" s="31"/>
      <c r="H37" s="32"/>
      <c r="I37" s="3"/>
    </row>
    <row r="38" spans="4:5" ht="12.75">
      <c r="D38" s="5" t="s">
        <v>105</v>
      </c>
      <c r="E38" s="35">
        <f>SUM(E34:E37)</f>
        <v>22</v>
      </c>
    </row>
    <row r="39" spans="1:13" ht="15.75" thickBot="1">
      <c r="A39" s="36"/>
      <c r="B39" s="108" t="s">
        <v>106</v>
      </c>
      <c r="C39" s="109"/>
      <c r="D39" s="38"/>
      <c r="E39" s="39"/>
      <c r="F39" s="40" t="s">
        <v>107</v>
      </c>
      <c r="G39" s="40"/>
      <c r="H39" s="41"/>
      <c r="I39" s="41"/>
      <c r="J39" s="42"/>
      <c r="K39" s="39"/>
      <c r="L39" s="41"/>
      <c r="M39" s="41"/>
    </row>
    <row r="40" spans="1:13" ht="15">
      <c r="A40" s="43"/>
      <c r="B40" s="43"/>
      <c r="C40" s="37" t="s">
        <v>108</v>
      </c>
      <c r="D40" s="44" t="s">
        <v>109</v>
      </c>
      <c r="E40" s="43"/>
      <c r="F40" s="43"/>
      <c r="G40" s="43"/>
      <c r="H40" s="41"/>
      <c r="I40" s="41"/>
      <c r="J40" s="43"/>
      <c r="K40" s="39"/>
      <c r="L40" s="41"/>
      <c r="M40" s="41"/>
    </row>
    <row r="41" spans="1:13" ht="15">
      <c r="A41" s="43"/>
      <c r="B41" s="43"/>
      <c r="C41" s="37"/>
      <c r="D41" s="44"/>
      <c r="E41" s="43"/>
      <c r="F41" s="43"/>
      <c r="G41" s="43"/>
      <c r="H41" s="41"/>
      <c r="I41" s="41"/>
      <c r="J41" s="43"/>
      <c r="K41" s="39"/>
      <c r="L41" s="41"/>
      <c r="M41" s="41"/>
    </row>
    <row r="42" spans="1:13" ht="15.75" thickBot="1">
      <c r="A42" s="43"/>
      <c r="B42" s="108" t="s">
        <v>110</v>
      </c>
      <c r="C42" s="108"/>
      <c r="D42" s="45"/>
      <c r="E42" s="39"/>
      <c r="F42" s="47" t="s">
        <v>111</v>
      </c>
      <c r="G42" s="43"/>
      <c r="H42" s="41"/>
      <c r="I42" s="41"/>
      <c r="J42" s="43"/>
      <c r="K42" s="39"/>
      <c r="L42" s="41"/>
      <c r="M42" s="41"/>
    </row>
    <row r="43" spans="1:13" ht="15">
      <c r="A43" s="43"/>
      <c r="B43" s="43"/>
      <c r="C43" s="37" t="s">
        <v>108</v>
      </c>
      <c r="D43" s="48" t="s">
        <v>112</v>
      </c>
      <c r="E43" s="43"/>
      <c r="F43" s="43"/>
      <c r="G43" s="43"/>
      <c r="H43" s="49"/>
      <c r="I43" s="49"/>
      <c r="J43" s="50"/>
      <c r="K43" s="39"/>
      <c r="L43" s="41"/>
      <c r="M43" s="41"/>
    </row>
    <row r="44" spans="1:13" ht="15.75" customHeight="1">
      <c r="A44" s="106" t="s">
        <v>113</v>
      </c>
      <c r="B44" s="106"/>
      <c r="C44" s="106"/>
      <c r="D44" s="53"/>
      <c r="E44" s="41"/>
      <c r="F44" s="55" t="s">
        <v>114</v>
      </c>
      <c r="G44" s="41"/>
      <c r="H44" s="41"/>
      <c r="I44" s="41"/>
      <c r="J44" s="107"/>
      <c r="K44" s="107"/>
      <c r="L44" s="107"/>
      <c r="M44" s="41"/>
    </row>
    <row r="45" spans="1:13" ht="15.75" customHeight="1">
      <c r="A45" s="57"/>
      <c r="B45" s="57"/>
      <c r="C45" s="37" t="s">
        <v>108</v>
      </c>
      <c r="D45" s="48" t="s">
        <v>115</v>
      </c>
      <c r="E45" s="41"/>
      <c r="F45" s="55"/>
      <c r="G45" s="41"/>
      <c r="H45" s="41"/>
      <c r="I45" s="41"/>
      <c r="J45" s="56"/>
      <c r="K45" s="56"/>
      <c r="L45" s="56"/>
      <c r="M45" s="41"/>
    </row>
    <row r="46" spans="1:13" ht="15.75" customHeight="1">
      <c r="A46" s="106" t="s">
        <v>116</v>
      </c>
      <c r="B46" s="106"/>
      <c r="C46" s="106"/>
      <c r="D46" s="53"/>
      <c r="E46" s="48"/>
      <c r="F46" s="55" t="s">
        <v>117</v>
      </c>
      <c r="G46" s="41"/>
      <c r="H46" s="41"/>
      <c r="I46" s="41"/>
      <c r="J46" s="107"/>
      <c r="K46" s="107"/>
      <c r="L46" s="107"/>
      <c r="M46" s="41"/>
    </row>
    <row r="47" spans="1:13" ht="15.75" customHeight="1">
      <c r="A47" s="52"/>
      <c r="B47" s="52"/>
      <c r="C47" s="37" t="s">
        <v>108</v>
      </c>
      <c r="D47" s="48" t="s">
        <v>118</v>
      </c>
      <c r="E47" s="41"/>
      <c r="F47" s="55"/>
      <c r="G47" s="41"/>
      <c r="H47" s="41"/>
      <c r="I47" s="41"/>
      <c r="J47" s="56"/>
      <c r="K47" s="56"/>
      <c r="L47" s="56"/>
      <c r="M47" s="41"/>
    </row>
    <row r="48" spans="1:13" ht="15.75" customHeight="1">
      <c r="A48" s="106" t="s">
        <v>116</v>
      </c>
      <c r="B48" s="106"/>
      <c r="C48" s="106"/>
      <c r="D48" s="53"/>
      <c r="E48" s="41"/>
      <c r="F48" s="55" t="s">
        <v>119</v>
      </c>
      <c r="G48" s="41"/>
      <c r="H48" s="41"/>
      <c r="I48" s="41"/>
      <c r="J48" s="107"/>
      <c r="K48" s="107"/>
      <c r="L48" s="107"/>
      <c r="M48" s="41"/>
    </row>
    <row r="49" spans="3:4" ht="12.75">
      <c r="C49" s="37" t="s">
        <v>108</v>
      </c>
      <c r="D49" s="48" t="s">
        <v>120</v>
      </c>
    </row>
  </sheetData>
  <mergeCells count="24">
    <mergeCell ref="A1:I1"/>
    <mergeCell ref="A2:I2"/>
    <mergeCell ref="A3:I3"/>
    <mergeCell ref="A4:I4"/>
    <mergeCell ref="A5:I5"/>
    <mergeCell ref="C6:I6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39:C39"/>
    <mergeCell ref="B42:C42"/>
    <mergeCell ref="A48:C48"/>
    <mergeCell ref="J48:L48"/>
    <mergeCell ref="A44:C44"/>
    <mergeCell ref="J44:L44"/>
    <mergeCell ref="A46:C46"/>
    <mergeCell ref="J46:L46"/>
  </mergeCells>
  <conditionalFormatting sqref="G13 F26 G27:G29 G15 F20:F21 D22:E22 F18 D18:E19 G32:G3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10" sqref="K10"/>
    </sheetView>
  </sheetViews>
  <sheetFormatPr defaultColWidth="9.00390625" defaultRowHeight="12.75"/>
  <cols>
    <col min="1" max="2" width="9.125" style="63" customWidth="1"/>
    <col min="3" max="3" width="6.875" style="0" customWidth="1"/>
    <col min="4" max="4" width="21.375" style="0" bestFit="1" customWidth="1"/>
    <col min="5" max="5" width="16.25390625" style="0" customWidth="1"/>
    <col min="6" max="6" width="7.375" style="0" customWidth="1"/>
    <col min="7" max="7" width="12.00390625" style="63" customWidth="1"/>
    <col min="8" max="8" width="11.25390625" style="63" customWidth="1"/>
    <col min="9" max="10" width="11.875" style="63" customWidth="1"/>
    <col min="11" max="11" width="10.25390625" style="63" customWidth="1"/>
    <col min="12" max="12" width="10.875" style="63" customWidth="1"/>
    <col min="13" max="16384" width="9.125" style="63" customWidth="1"/>
  </cols>
  <sheetData>
    <row r="1" spans="1:9" ht="18">
      <c r="A1" s="20" t="s">
        <v>162</v>
      </c>
      <c r="B1" s="20"/>
      <c r="C1" s="20"/>
      <c r="D1" s="20"/>
      <c r="E1" s="20"/>
      <c r="F1" s="20"/>
      <c r="G1" s="20"/>
      <c r="H1" s="20"/>
      <c r="I1" s="20"/>
    </row>
    <row r="2" spans="1:11" ht="12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"/>
      <c r="K2" s="1"/>
    </row>
    <row r="3" spans="1:9" ht="29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8.75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</row>
    <row r="5" spans="1:9" ht="23.25">
      <c r="A5" s="119"/>
      <c r="B5" s="119"/>
      <c r="C5" s="119"/>
      <c r="D5" s="119"/>
      <c r="E5" s="119"/>
      <c r="F5" s="119"/>
      <c r="G5" s="119"/>
      <c r="H5" s="119"/>
      <c r="I5" s="119"/>
    </row>
    <row r="6" spans="2:9" ht="20.25">
      <c r="B6" s="2"/>
      <c r="C6" s="94"/>
      <c r="D6" s="79"/>
      <c r="E6" s="79"/>
      <c r="F6" s="79"/>
      <c r="G6" s="79"/>
      <c r="H6" s="79"/>
      <c r="I6" s="79"/>
    </row>
    <row r="7" spans="1:9" ht="22.5" customHeight="1">
      <c r="A7" s="80" t="s">
        <v>4</v>
      </c>
      <c r="B7" s="80"/>
      <c r="C7" s="80"/>
      <c r="D7" s="4"/>
      <c r="E7" s="4"/>
      <c r="F7" s="4"/>
      <c r="G7" s="4"/>
      <c r="H7" s="4"/>
      <c r="I7" s="5" t="s">
        <v>5</v>
      </c>
    </row>
    <row r="9" spans="2:11" ht="51">
      <c r="B9" s="153" t="s">
        <v>6</v>
      </c>
      <c r="C9" s="154" t="s">
        <v>123</v>
      </c>
      <c r="D9" s="155" t="s">
        <v>9</v>
      </c>
      <c r="E9" s="23" t="s">
        <v>12</v>
      </c>
      <c r="F9" s="155" t="s">
        <v>13</v>
      </c>
      <c r="G9" s="153" t="s">
        <v>190</v>
      </c>
      <c r="H9" s="153" t="s">
        <v>191</v>
      </c>
      <c r="I9" s="154" t="s">
        <v>192</v>
      </c>
      <c r="J9" s="154" t="s">
        <v>193</v>
      </c>
      <c r="K9" s="153" t="s">
        <v>195</v>
      </c>
    </row>
    <row r="10" spans="2:11" ht="25.5">
      <c r="B10" s="156">
        <f>'[3]расчет новый'!A2</f>
        <v>1</v>
      </c>
      <c r="C10" s="11">
        <f>'[3]расчет новый'!B2</f>
        <v>201</v>
      </c>
      <c r="D10" s="17" t="str">
        <f>'[3]расчет новый'!C2</f>
        <v>Беркут Алексей
Петерсонс Агрис</v>
      </c>
      <c r="E10" s="19" t="str">
        <f>'[3]расчет новый'!D2</f>
        <v>Mitsubishi Pajero</v>
      </c>
      <c r="F10" s="157" t="str">
        <f>'[3]расчет новый'!E2</f>
        <v>Т1</v>
      </c>
      <c r="G10" s="158">
        <f>'[3]расчет новый'!X2</f>
        <v>0.025706018518518503</v>
      </c>
      <c r="H10" s="158">
        <f>'[3]расчет новый'!Y2</f>
        <v>0.026979166666666665</v>
      </c>
      <c r="I10" s="158">
        <f>'[3]расчет новый'!Z2</f>
        <v>0.03127314814814808</v>
      </c>
      <c r="J10" s="158">
        <f>'[3]расчет новый'!AA2</f>
        <v>0.02924768518518528</v>
      </c>
      <c r="K10" s="158">
        <f>SUM(G10:J10)</f>
        <v>0.11320601851851853</v>
      </c>
    </row>
    <row r="11" spans="2:11" ht="25.5">
      <c r="B11" s="156">
        <f>'[3]расчет новый'!A3</f>
        <v>2</v>
      </c>
      <c r="C11" s="11">
        <f>'[3]расчет новый'!B3</f>
        <v>200</v>
      </c>
      <c r="D11" s="17" t="str">
        <f>'[3]расчет новый'!C3</f>
        <v>Воликов Виктор
Воликов Анатолий</v>
      </c>
      <c r="E11" s="19" t="str">
        <f>'[3]расчет новый'!D3</f>
        <v>Toyota Land Cruiser</v>
      </c>
      <c r="F11" s="157" t="str">
        <f>'[3]расчет новый'!E3</f>
        <v>T2 Д</v>
      </c>
      <c r="G11" s="158">
        <f>'[3]расчет новый'!X3</f>
        <v>0.0285879629629629</v>
      </c>
      <c r="H11" s="158">
        <f>'[3]расчет новый'!Y3</f>
        <v>0.02915509259259258</v>
      </c>
      <c r="I11" s="158">
        <f>'[3]расчет новый'!Z3</f>
        <v>0.02980324074074081</v>
      </c>
      <c r="J11" s="158">
        <f>'[3]расчет новый'!AA3</f>
        <v>0.031215277777777772</v>
      </c>
      <c r="K11" s="158">
        <f aca="true" t="shared" si="0" ref="K11:K31">SUM(G11:J11)</f>
        <v>0.11876157407407406</v>
      </c>
    </row>
    <row r="12" spans="2:11" ht="25.5">
      <c r="B12" s="156">
        <f>'[3]расчет новый'!A4</f>
        <v>3</v>
      </c>
      <c r="C12" s="11">
        <f>'[3]расчет новый'!B4</f>
        <v>215</v>
      </c>
      <c r="D12" s="17" t="str">
        <f>'[3]расчет новый'!C4</f>
        <v>Вавренюк Богдан
Костенко Павел</v>
      </c>
      <c r="E12" s="19" t="str">
        <f>'[3]расчет новый'!D4</f>
        <v>УАЗ 315195</v>
      </c>
      <c r="F12" s="157" t="str">
        <f>'[3]расчет новый'!E4</f>
        <v>N</v>
      </c>
      <c r="G12" s="158">
        <f>'[3]расчет новый'!X4</f>
        <v>0.028680555555555542</v>
      </c>
      <c r="H12" s="158">
        <f>'[3]расчет новый'!Y4</f>
        <v>0.029675925925925994</v>
      </c>
      <c r="I12" s="158">
        <f>'[3]расчет новый'!Z4</f>
        <v>0.030277777777777737</v>
      </c>
      <c r="J12" s="158">
        <f>'[3]расчет новый'!AA4</f>
        <v>0.030590277777777786</v>
      </c>
      <c r="K12" s="158">
        <f t="shared" si="0"/>
        <v>0.11922453703703706</v>
      </c>
    </row>
    <row r="13" spans="2:11" ht="25.5">
      <c r="B13" s="156">
        <f>'[3]расчет новый'!A5</f>
        <v>4</v>
      </c>
      <c r="C13" s="11">
        <f>'[3]расчет новый'!B5</f>
        <v>210</v>
      </c>
      <c r="D13" s="17" t="str">
        <f>'[3]расчет новый'!C5</f>
        <v>Яськов Алексей
Серегин Сергей</v>
      </c>
      <c r="E13" s="19" t="str">
        <f>'[3]расчет новый'!D5</f>
        <v>Тoyota LC 80</v>
      </c>
      <c r="F13" s="157" t="str">
        <f>'[3]расчет новый'!E5</f>
        <v>T2 Д</v>
      </c>
      <c r="G13" s="158">
        <f>'[3]расчет новый'!X5</f>
        <v>0.03171296296296294</v>
      </c>
      <c r="H13" s="158">
        <f>'[3]расчет новый'!Y5</f>
        <v>0.029618055555555578</v>
      </c>
      <c r="I13" s="158">
        <f>'[3]расчет новый'!Z5</f>
        <v>0.030266203703703698</v>
      </c>
      <c r="J13" s="158">
        <f>'[3]расчет новый'!AA5</f>
        <v>0.030995370370370368</v>
      </c>
      <c r="K13" s="158">
        <f t="shared" si="0"/>
        <v>0.12259259259259259</v>
      </c>
    </row>
    <row r="14" spans="2:11" ht="25.5">
      <c r="B14" s="156">
        <f>'[3]расчет новый'!A6</f>
        <v>5</v>
      </c>
      <c r="C14" s="11">
        <f>'[3]расчет новый'!B6</f>
        <v>202</v>
      </c>
      <c r="D14" s="17" t="str">
        <f>'[3]расчет новый'!C6</f>
        <v>Мельников Антон
Николаев Антон</v>
      </c>
      <c r="E14" s="19" t="str">
        <f>'[3]расчет новый'!D6</f>
        <v>Mitsubishi L200</v>
      </c>
      <c r="F14" s="157" t="str">
        <f>'[3]расчет новый'!E6</f>
        <v>Т1</v>
      </c>
      <c r="G14" s="158">
        <f>'[3]расчет новый'!X6</f>
        <v>0.03674768518518523</v>
      </c>
      <c r="H14" s="158">
        <f>'[3]расчет новый'!Y6</f>
        <v>0.028738425925925792</v>
      </c>
      <c r="I14" s="158">
        <f>'[3]расчет новый'!Z6</f>
        <v>0.029259259259259318</v>
      </c>
      <c r="J14" s="158">
        <f>'[3]расчет новый'!AA6</f>
        <v>0.02894675925925927</v>
      </c>
      <c r="K14" s="158">
        <f t="shared" si="0"/>
        <v>0.12369212962962961</v>
      </c>
    </row>
    <row r="15" spans="2:11" ht="25.5">
      <c r="B15" s="156">
        <f>'[3]расчет новый'!A7</f>
        <v>6</v>
      </c>
      <c r="C15" s="11">
        <f>'[3]расчет новый'!B7</f>
        <v>216</v>
      </c>
      <c r="D15" s="17" t="str">
        <f>'[3]расчет новый'!C7</f>
        <v>Черкесов Алексей
Скрипка Сергей</v>
      </c>
      <c r="E15" s="19" t="str">
        <f>'[3]расчет новый'!D7</f>
        <v>УАЗ </v>
      </c>
      <c r="F15" s="157" t="str">
        <f>'[3]расчет новый'!E7</f>
        <v>N</v>
      </c>
      <c r="G15" s="158">
        <f>'[3]расчет новый'!X7</f>
        <v>0.030555555555555558</v>
      </c>
      <c r="H15" s="158">
        <f>'[3]расчет новый'!Y7</f>
        <v>0.03158564814814813</v>
      </c>
      <c r="I15" s="158">
        <f>'[3]расчет новый'!Z7</f>
        <v>0.031770833333333415</v>
      </c>
      <c r="J15" s="158">
        <f>'[3]расчет новый'!AA7</f>
        <v>0.03255787037037039</v>
      </c>
      <c r="K15" s="158">
        <f t="shared" si="0"/>
        <v>0.1264699074074075</v>
      </c>
    </row>
    <row r="16" spans="2:11" ht="25.5">
      <c r="B16" s="156">
        <f>'[3]расчет новый'!A8</f>
        <v>7</v>
      </c>
      <c r="C16" s="11">
        <f>'[3]расчет новый'!B8</f>
        <v>218</v>
      </c>
      <c r="D16" s="17" t="str">
        <f>'[3]расчет новый'!C8</f>
        <v>Павлов Евгений
Ананов Сергей</v>
      </c>
      <c r="E16" s="19" t="str">
        <f>'[3]расчет новый'!D8</f>
        <v>УАЗ 31519</v>
      </c>
      <c r="F16" s="157" t="str">
        <f>'[3]расчет новый'!E8</f>
        <v>N</v>
      </c>
      <c r="G16" s="158">
        <f>'[3]расчет новый'!X8</f>
        <v>0.030729166666666696</v>
      </c>
      <c r="H16" s="158">
        <f>'[3]расчет новый'!Y8</f>
        <v>0.031620370370370354</v>
      </c>
      <c r="I16" s="158">
        <f>'[3]расчет новый'!Z8</f>
        <v>0.03278935185185183</v>
      </c>
      <c r="J16" s="158">
        <f>'[3]расчет новый'!AA8</f>
        <v>0.03259259259259262</v>
      </c>
      <c r="K16" s="158">
        <f t="shared" si="0"/>
        <v>0.1277314814814815</v>
      </c>
    </row>
    <row r="17" spans="2:11" ht="25.5">
      <c r="B17" s="156">
        <f>'[3]расчет новый'!A9</f>
        <v>8</v>
      </c>
      <c r="C17" s="11">
        <f>'[3]расчет новый'!B9</f>
        <v>203</v>
      </c>
      <c r="D17" s="17" t="str">
        <f>'[3]расчет новый'!C9</f>
        <v>Фирсов Евгений
Филатов Вадим</v>
      </c>
      <c r="E17" s="19" t="str">
        <f>'[3]расчет новый'!D9</f>
        <v>Mitsubishi Pajero</v>
      </c>
      <c r="F17" s="157" t="str">
        <f>'[3]расчет новый'!E9</f>
        <v>Т1</v>
      </c>
      <c r="G17" s="158">
        <f>'[3]расчет новый'!X9</f>
        <v>0.03087962962962959</v>
      </c>
      <c r="H17" s="158">
        <f>'[3]расчет новый'!Y9</f>
        <v>0.03458333333333341</v>
      </c>
      <c r="I17" s="158">
        <f>'[3]расчет новый'!Z9</f>
        <v>0.031736111111111076</v>
      </c>
      <c r="J17" s="158">
        <f>'[3]расчет новый'!AA9</f>
        <v>0.031030092592592595</v>
      </c>
      <c r="K17" s="158">
        <f t="shared" si="0"/>
        <v>0.12822916666666667</v>
      </c>
    </row>
    <row r="18" spans="2:11" ht="25.5">
      <c r="B18" s="156">
        <f>'[3]расчет новый'!A10</f>
        <v>9</v>
      </c>
      <c r="C18" s="11">
        <f>'[3]расчет новый'!B10</f>
        <v>223</v>
      </c>
      <c r="D18" s="17" t="str">
        <f>'[3]расчет новый'!C10</f>
        <v>Сухоруков Сергей 
Пузиков Никита </v>
      </c>
      <c r="E18" s="19" t="str">
        <f>'[3]расчет новый'!D10</f>
        <v>Tomcat</v>
      </c>
      <c r="F18" s="157" t="str">
        <f>'[3]расчет новый'!E10</f>
        <v>R</v>
      </c>
      <c r="G18" s="158">
        <f>'[3]расчет новый'!X10</f>
        <v>0.029490740740740762</v>
      </c>
      <c r="H18" s="158">
        <f>'[3]расчет новый'!Y10</f>
        <v>0.030138888888888826</v>
      </c>
      <c r="I18" s="158">
        <f>'[3]расчет новый'!Z10</f>
        <v>0.03519675925925925</v>
      </c>
      <c r="J18" s="158">
        <f>'[3]расчет новый'!AA10</f>
        <v>0.03358796296296296</v>
      </c>
      <c r="K18" s="158">
        <f t="shared" si="0"/>
        <v>0.1284143518518518</v>
      </c>
    </row>
    <row r="19" spans="2:11" ht="25.5">
      <c r="B19" s="156">
        <f>'[3]расчет новый'!A11</f>
        <v>10</v>
      </c>
      <c r="C19" s="11">
        <f>'[3]расчет новый'!B11</f>
        <v>206</v>
      </c>
      <c r="D19" s="17" t="str">
        <f>'[3]расчет новый'!C11</f>
        <v>Кузнецов Илья
Петенко Игорь</v>
      </c>
      <c r="E19" s="19" t="str">
        <f>'[3]расчет новый'!D11</f>
        <v>Mitsubishi Pajero</v>
      </c>
      <c r="F19" s="157" t="str">
        <f>'[3]расчет новый'!E11</f>
        <v>T2 Д</v>
      </c>
      <c r="G19" s="158">
        <f>'[3]расчет новый'!X11</f>
        <v>0.030254629629629604</v>
      </c>
      <c r="H19" s="158">
        <f>'[3]расчет новый'!Y11</f>
        <v>0.034432870370370405</v>
      </c>
      <c r="I19" s="158">
        <f>'[3]расчет новый'!Z11</f>
        <v>0.03228009259259257</v>
      </c>
      <c r="J19" s="158">
        <f>'[3]расчет новый'!AA11</f>
        <v>0.03385416666666663</v>
      </c>
      <c r="K19" s="158">
        <f t="shared" si="0"/>
        <v>0.1308217592592592</v>
      </c>
    </row>
    <row r="20" spans="2:11" ht="25.5">
      <c r="B20" s="156">
        <f>'[3]расчет новый'!A12</f>
        <v>11</v>
      </c>
      <c r="C20" s="11">
        <f>'[3]расчет новый'!B12</f>
        <v>208</v>
      </c>
      <c r="D20" s="17" t="str">
        <f>'[3]расчет новый'!C12</f>
        <v>Перетятко Дмитрий
Щанов Александр</v>
      </c>
      <c r="E20" s="19" t="str">
        <f>'[3]расчет новый'!D12</f>
        <v>Mitsubishi Pajero</v>
      </c>
      <c r="F20" s="157" t="str">
        <f>'[3]расчет новый'!E12</f>
        <v>T2 Д</v>
      </c>
      <c r="G20" s="158">
        <f>'[3]расчет новый'!X12</f>
        <v>0.032928240740740744</v>
      </c>
      <c r="H20" s="158">
        <f>'[3]расчет новый'!Y12</f>
        <v>0.03280092592592598</v>
      </c>
      <c r="I20" s="158">
        <f>'[3]расчет новый'!Z12</f>
        <v>0.033206018518518565</v>
      </c>
      <c r="J20" s="158">
        <f>'[3]расчет новый'!AA12</f>
        <v>0.03322916666666664</v>
      </c>
      <c r="K20" s="158">
        <f t="shared" si="0"/>
        <v>0.13216435185185194</v>
      </c>
    </row>
    <row r="21" spans="2:11" ht="25.5">
      <c r="B21" s="156">
        <f>'[3]расчет новый'!A13</f>
        <v>12</v>
      </c>
      <c r="C21" s="11">
        <f>'[3]расчет новый'!B13</f>
        <v>204</v>
      </c>
      <c r="D21" s="17" t="str">
        <f>'[3]расчет новый'!C13</f>
        <v>Бараненко Александр
Щемель Дан </v>
      </c>
      <c r="E21" s="19" t="str">
        <f>'[3]расчет новый'!D13</f>
        <v>Toyota Land Cruiser</v>
      </c>
      <c r="F21" s="157" t="str">
        <f>'[3]расчет новый'!E13</f>
        <v>T2 Д</v>
      </c>
      <c r="G21" s="158">
        <f>'[3]расчет новый'!X13</f>
        <v>0.03181712962962968</v>
      </c>
      <c r="H21" s="158">
        <f>'[3]расчет новый'!Y13</f>
        <v>0.03226851851851853</v>
      </c>
      <c r="I21" s="158">
        <f>'[3]расчет новый'!Z13</f>
        <v>0.03500000000000003</v>
      </c>
      <c r="J21" s="158">
        <f>'[3]расчет новый'!AA13</f>
        <v>0.034502314814814694</v>
      </c>
      <c r="K21" s="158">
        <f t="shared" si="0"/>
        <v>0.13358796296296294</v>
      </c>
    </row>
    <row r="22" spans="2:11" ht="25.5">
      <c r="B22" s="156">
        <f>'[3]расчет новый'!A14</f>
        <v>13</v>
      </c>
      <c r="C22" s="11">
        <f>'[3]расчет новый'!B14</f>
        <v>219</v>
      </c>
      <c r="D22" s="17" t="str">
        <f>'[3]расчет новый'!C14</f>
        <v>Рыбин Дмитрий
Ершов Олег</v>
      </c>
      <c r="E22" s="19" t="str">
        <f>'[3]расчет новый'!D14</f>
        <v>УАЗ 3164</v>
      </c>
      <c r="F22" s="157" t="str">
        <f>'[3]расчет новый'!E14</f>
        <v>N</v>
      </c>
      <c r="G22" s="158">
        <f>'[3]расчет новый'!X14</f>
        <v>0.036874999999999936</v>
      </c>
      <c r="H22" s="158">
        <f>'[3]расчет новый'!Y14</f>
        <v>0.03447916666666673</v>
      </c>
      <c r="I22" s="158">
        <f>'[3]расчет новый'!Z14</f>
        <v>0.0348842592592592</v>
      </c>
      <c r="J22" s="158">
        <f>'[3]расчет новый'!AA14</f>
        <v>0.036365740740740726</v>
      </c>
      <c r="K22" s="158">
        <f t="shared" si="0"/>
        <v>0.1426041666666666</v>
      </c>
    </row>
    <row r="23" spans="2:11" ht="25.5">
      <c r="B23" s="156">
        <f>'[3]расчет новый'!A15</f>
        <v>14</v>
      </c>
      <c r="C23" s="11">
        <f>'[3]расчет новый'!B15</f>
        <v>217</v>
      </c>
      <c r="D23" s="17" t="str">
        <f>'[3]расчет новый'!C15</f>
        <v>Батаев Евгений                                       Климов Сергей</v>
      </c>
      <c r="E23" s="19" t="str">
        <f>'[3]расчет новый'!D15</f>
        <v>УАЗ 31519</v>
      </c>
      <c r="F23" s="157" t="str">
        <f>'[3]расчет новый'!E15</f>
        <v>N</v>
      </c>
      <c r="G23" s="158">
        <f>'[3]расчет новый'!X15</f>
        <v>0.04062500000000002</v>
      </c>
      <c r="H23" s="158">
        <f>'[3]расчет новый'!Y15</f>
        <v>0.05108796296296303</v>
      </c>
      <c r="I23" s="158"/>
      <c r="J23" s="158"/>
      <c r="K23" s="158"/>
    </row>
    <row r="24" spans="2:11" ht="25.5">
      <c r="B24" s="156">
        <f>'[3]расчет новый'!A16</f>
        <v>15</v>
      </c>
      <c r="C24" s="11">
        <f>'[3]расчет новый'!B16</f>
        <v>220</v>
      </c>
      <c r="D24" s="17" t="str">
        <f>'[3]расчет новый'!C16</f>
        <v>Скрипкин Сергей
Горбачев Кирилл</v>
      </c>
      <c r="E24" s="19" t="str">
        <f>'[3]расчет новый'!D16</f>
        <v>УАЗ 469 б</v>
      </c>
      <c r="F24" s="157" t="str">
        <f>'[3]расчет новый'!E16</f>
        <v>N</v>
      </c>
      <c r="G24" s="158">
        <f>'[3]расчет новый'!X16</f>
        <v>0.04531249999999992</v>
      </c>
      <c r="H24" s="158">
        <f>'[3]расчет новый'!Y16</f>
        <v>0.07224537037037049</v>
      </c>
      <c r="I24" s="158"/>
      <c r="J24" s="158"/>
      <c r="K24" s="158"/>
    </row>
    <row r="25" spans="2:11" ht="25.5">
      <c r="B25" s="156">
        <f>'[3]расчет новый'!A17</f>
        <v>16</v>
      </c>
      <c r="C25" s="11">
        <f>'[3]расчет новый'!B17</f>
        <v>207</v>
      </c>
      <c r="D25" s="17" t="str">
        <f>'[3]расчет новый'!C17</f>
        <v>Терентьев Александр
Терентьев Александр</v>
      </c>
      <c r="E25" s="19" t="str">
        <f>'[3]расчет новый'!D17</f>
        <v>Toyota Land Cruiser</v>
      </c>
      <c r="F25" s="157" t="str">
        <f>'[3]расчет новый'!E17</f>
        <v>T2 Д</v>
      </c>
      <c r="G25" s="158">
        <f>'[3]расчет новый'!X17</f>
        <v>0.03195601851851848</v>
      </c>
      <c r="H25" s="158">
        <f>'[3]расчет новый'!Y17</f>
        <v>0.05673611111111121</v>
      </c>
      <c r="I25" s="158">
        <f>'[3]расчет новый'!Z17</f>
        <v>0.0338194444444444</v>
      </c>
      <c r="J25" s="158">
        <f>'[3]расчет новый'!AA17</f>
        <v>0.06309027777777776</v>
      </c>
      <c r="K25" s="158">
        <f t="shared" si="0"/>
        <v>0.18560185185185185</v>
      </c>
    </row>
    <row r="26" spans="2:11" ht="25.5">
      <c r="B26" s="156">
        <f>'[3]расчет новый'!A18</f>
        <v>17</v>
      </c>
      <c r="C26" s="11">
        <f>'[3]расчет новый'!B18</f>
        <v>214</v>
      </c>
      <c r="D26" s="17" t="str">
        <f>'[3]расчет новый'!C18</f>
        <v>Смаглий Павел
Крупнов Илья</v>
      </c>
      <c r="E26" s="19" t="str">
        <f>'[3]расчет новый'!D18</f>
        <v>Mitsubishi Pajero</v>
      </c>
      <c r="F26" s="157" t="str">
        <f>'[3]расчет новый'!E18</f>
        <v>R</v>
      </c>
      <c r="G26" s="158">
        <f>'[3]расчет новый'!X18</f>
        <v>0.03651620370370373</v>
      </c>
      <c r="H26" s="158">
        <f>'[3]расчет новый'!Y18</f>
        <v>0.048842592592592604</v>
      </c>
      <c r="I26" s="158">
        <f>'[3]расчет новый'!Z18</f>
        <v>0.04501157407407397</v>
      </c>
      <c r="J26" s="158">
        <f>'[3]расчет новый'!AA18</f>
        <v>0.052291666666666736</v>
      </c>
      <c r="K26" s="158">
        <f t="shared" si="0"/>
        <v>0.18266203703703704</v>
      </c>
    </row>
    <row r="27" spans="2:11" ht="25.5">
      <c r="B27" s="156">
        <f>'[3]расчет новый'!A19</f>
        <v>18</v>
      </c>
      <c r="C27" s="11">
        <f>'[3]расчет новый'!B19</f>
        <v>221</v>
      </c>
      <c r="D27" s="17" t="str">
        <f>'[3]расчет новый'!C19</f>
        <v>Воротников Максим
Воронков Андрей</v>
      </c>
      <c r="E27" s="19" t="str">
        <f>'[3]расчет новый'!D19</f>
        <v>УАЗ 31622</v>
      </c>
      <c r="F27" s="157" t="str">
        <f>'[3]расчет новый'!E19</f>
        <v>N</v>
      </c>
      <c r="G27" s="158">
        <f>'[3]расчет новый'!X19</f>
        <v>0.045578703703703705</v>
      </c>
      <c r="H27" s="158">
        <f>'[3]расчет новый'!Y19</f>
        <v>0.0425578703703704</v>
      </c>
      <c r="I27" s="158">
        <f>'[3]расчет новый'!Z19</f>
        <v>0.13711805555555545</v>
      </c>
      <c r="J27" s="158"/>
      <c r="K27" s="158"/>
    </row>
    <row r="28" spans="2:11" ht="25.5">
      <c r="B28" s="156">
        <f>'[3]расчет новый'!A20</f>
        <v>19</v>
      </c>
      <c r="C28" s="11">
        <f>'[3]расчет новый'!B20</f>
        <v>205</v>
      </c>
      <c r="D28" s="17" t="str">
        <f>'[3]расчет новый'!C20</f>
        <v>Рудской Андрей
Григорьев Леонид</v>
      </c>
      <c r="E28" s="19" t="str">
        <f>'[3]расчет новый'!D20</f>
        <v>Toyota Land Cruiser</v>
      </c>
      <c r="F28" s="157" t="str">
        <f>'[3]расчет новый'!E20</f>
        <v>T2 Д</v>
      </c>
      <c r="G28" s="158">
        <f>'[3]расчет новый'!X20</f>
        <v>0.036168981481481455</v>
      </c>
      <c r="H28" s="158"/>
      <c r="I28" s="158"/>
      <c r="J28" s="158"/>
      <c r="K28" s="158" t="s">
        <v>194</v>
      </c>
    </row>
    <row r="29" spans="2:11" ht="25.5">
      <c r="B29" s="156">
        <f>'[3]расчет новый'!A21</f>
        <v>20</v>
      </c>
      <c r="C29" s="11">
        <f>'[3]расчет новый'!B21</f>
        <v>209</v>
      </c>
      <c r="D29" s="17" t="str">
        <f>'[3]расчет новый'!C21</f>
        <v>Демьяненко Сергей
Яшин Никита</v>
      </c>
      <c r="E29" s="19" t="str">
        <f>'[3]расчет новый'!D21</f>
        <v>Nissan Patrol</v>
      </c>
      <c r="F29" s="157" t="str">
        <f>'[3]расчет новый'!E21</f>
        <v>T2 Д</v>
      </c>
      <c r="G29" s="158">
        <f>'[3]расчет новый'!X21</f>
        <v>0.03584490740740742</v>
      </c>
      <c r="H29" s="158">
        <f>'[3]расчет новый'!Y21</f>
        <v>0.030740740740740735</v>
      </c>
      <c r="I29" s="158"/>
      <c r="J29" s="158"/>
      <c r="K29" s="158" t="s">
        <v>189</v>
      </c>
    </row>
    <row r="30" spans="2:11" ht="25.5">
      <c r="B30" s="156">
        <f>'[3]расчет новый'!A22</f>
        <v>21</v>
      </c>
      <c r="C30" s="11">
        <f>'[3]расчет новый'!B22</f>
        <v>212</v>
      </c>
      <c r="D30" s="17" t="str">
        <f>'[3]расчет новый'!C22</f>
        <v>Иевлев Дмитрий
Шапошников Алексей</v>
      </c>
      <c r="E30" s="19" t="str">
        <f>'[3]расчет новый'!D22</f>
        <v>Mitsubishi Pajero</v>
      </c>
      <c r="F30" s="157" t="str">
        <f>'[3]расчет новый'!E22</f>
        <v>R</v>
      </c>
      <c r="G30" s="158">
        <f>'[3]расчет новый'!X22</f>
        <v>0.05276620370370372</v>
      </c>
      <c r="H30" s="158">
        <f>'[3]расчет новый'!Y22</f>
        <v>0.049710648148148184</v>
      </c>
      <c r="I30" s="158"/>
      <c r="J30" s="158"/>
      <c r="K30" s="158" t="s">
        <v>189</v>
      </c>
    </row>
    <row r="31" spans="2:11" ht="25.5">
      <c r="B31" s="156">
        <f>'[3]расчет новый'!A23</f>
        <v>22</v>
      </c>
      <c r="C31" s="11">
        <f>'[3]расчет новый'!B23</f>
        <v>213</v>
      </c>
      <c r="D31" s="17" t="str">
        <f>'[3]расчет новый'!C23</f>
        <v>Соболев Сергей 
Левшин Роман </v>
      </c>
      <c r="E31" s="19" t="str">
        <f>'[3]расчет новый'!D23</f>
        <v>Jeep Grand Cherokee</v>
      </c>
      <c r="F31" s="157" t="str">
        <f>'[3]расчет новый'!E23</f>
        <v>R</v>
      </c>
      <c r="G31" s="158">
        <f>'[3]расчет новый'!X23</f>
        <v>0.033553240740740786</v>
      </c>
      <c r="H31" s="158">
        <f>'[3]расчет новый'!Y23</f>
        <v>0.03328703703703695</v>
      </c>
      <c r="I31" s="158">
        <f>'[3]расчет новый'!Z23</f>
        <v>0.04033564814814816</v>
      </c>
      <c r="J31" s="158"/>
      <c r="K31" s="158" t="s">
        <v>189</v>
      </c>
    </row>
  </sheetData>
  <mergeCells count="7">
    <mergeCell ref="A7:C7"/>
    <mergeCell ref="A1:I1"/>
    <mergeCell ref="A2:I2"/>
    <mergeCell ref="A3:I3"/>
    <mergeCell ref="A4:I4"/>
    <mergeCell ref="A5:I5"/>
    <mergeCell ref="C6:I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35" sqref="A35"/>
    </sheetView>
  </sheetViews>
  <sheetFormatPr defaultColWidth="9.00390625" defaultRowHeight="12.75"/>
  <cols>
    <col min="1" max="1" width="12.375" style="63" customWidth="1"/>
    <col min="2" max="2" width="6.875" style="0" customWidth="1"/>
    <col min="3" max="3" width="26.00390625" style="0" customWidth="1"/>
    <col min="4" max="4" width="16.25390625" style="0" customWidth="1"/>
    <col min="5" max="5" width="10.00390625" style="0" customWidth="1"/>
    <col min="6" max="8" width="9.125" style="63" customWidth="1"/>
    <col min="9" max="9" width="10.375" style="63" customWidth="1"/>
    <col min="10" max="10" width="10.00390625" style="63" customWidth="1"/>
    <col min="11" max="11" width="10.25390625" style="63" customWidth="1"/>
    <col min="12" max="12" width="11.75390625" style="63" customWidth="1"/>
    <col min="13" max="13" width="13.75390625" style="63" customWidth="1"/>
    <col min="14" max="14" width="14.00390625" style="63" customWidth="1"/>
    <col min="15" max="16384" width="9.125" style="63" customWidth="1"/>
  </cols>
  <sheetData>
    <row r="1" spans="1:13" ht="12.75">
      <c r="A1" s="20" t="s">
        <v>163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9.2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4.2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23.25">
      <c r="A5" s="119" t="s">
        <v>164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2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9" spans="1:14" ht="38.25">
      <c r="A9" s="64" t="s">
        <v>122</v>
      </c>
      <c r="B9" s="65" t="s">
        <v>123</v>
      </c>
      <c r="C9" s="65" t="s">
        <v>9</v>
      </c>
      <c r="D9" s="66" t="s">
        <v>12</v>
      </c>
      <c r="E9" s="65" t="s">
        <v>124</v>
      </c>
      <c r="F9" s="64" t="s">
        <v>125</v>
      </c>
      <c r="G9" s="64" t="s">
        <v>126</v>
      </c>
      <c r="H9" s="64" t="s">
        <v>127</v>
      </c>
      <c r="I9" s="64" t="s">
        <v>128</v>
      </c>
      <c r="J9" s="64" t="s">
        <v>129</v>
      </c>
      <c r="K9" s="64" t="s">
        <v>130</v>
      </c>
      <c r="L9" s="64" t="s">
        <v>131</v>
      </c>
      <c r="M9" s="64" t="s">
        <v>132</v>
      </c>
      <c r="N9" s="64" t="s">
        <v>133</v>
      </c>
    </row>
    <row r="10" spans="1:14" ht="35.25" customHeight="1">
      <c r="A10" s="85" t="s">
        <v>134</v>
      </c>
      <c r="B10" s="7">
        <f>'[2]расчет новый'!B2</f>
        <v>201</v>
      </c>
      <c r="C10" s="8" t="str">
        <f>'[2]расчет новый'!C2</f>
        <v>Беркут Алексей
Петерсонс Агрис</v>
      </c>
      <c r="D10" s="9" t="str">
        <f>'[2]расчет новый'!D2</f>
        <v>Mitsubishi Pajero</v>
      </c>
      <c r="E10" s="10" t="str">
        <f>'[2]расчет новый'!E2</f>
        <v>Т1</v>
      </c>
      <c r="F10" s="68">
        <f>'[2]расчет новый'!AE2</f>
        <v>4</v>
      </c>
      <c r="G10" s="68" t="str">
        <f>'[2]расчет новый'!AF2</f>
        <v>круг1</v>
      </c>
      <c r="H10" s="69">
        <f>'[2]расчет новый'!AD2</f>
        <v>0.025706018518518503</v>
      </c>
      <c r="I10" s="69">
        <f>'[2]расчет новый'!AB2</f>
        <v>0.11320601851851853</v>
      </c>
      <c r="J10" s="69">
        <f>'[2]расчет новый'!AI2</f>
        <v>0</v>
      </c>
      <c r="K10" s="69">
        <f>'[2]расчет новый'!AJ2</f>
        <v>0.11320601851851853</v>
      </c>
      <c r="L10" s="69" t="s">
        <v>135</v>
      </c>
      <c r="M10" s="69" t="s">
        <v>135</v>
      </c>
      <c r="N10" s="70">
        <f>'[2]расчет новый'!AL2</f>
        <v>1</v>
      </c>
    </row>
    <row r="11" spans="1:14" ht="35.25" customHeight="1">
      <c r="A11" s="85" t="s">
        <v>136</v>
      </c>
      <c r="B11" s="7">
        <f>'[2]расчет новый'!B3</f>
        <v>200</v>
      </c>
      <c r="C11" s="8" t="str">
        <f>'[2]расчет новый'!C3</f>
        <v>Воликов Виктор
Воликов Анатолий</v>
      </c>
      <c r="D11" s="9" t="str">
        <f>'[2]расчет новый'!D3</f>
        <v>Toyota Land Cruiser</v>
      </c>
      <c r="E11" s="10" t="str">
        <f>'[2]расчет новый'!E3</f>
        <v>T2 Д</v>
      </c>
      <c r="F11" s="68">
        <f>'[2]расчет новый'!AE3</f>
        <v>4</v>
      </c>
      <c r="G11" s="68" t="str">
        <f>'[2]расчет новый'!AF3</f>
        <v>круг1</v>
      </c>
      <c r="H11" s="69">
        <f>'[2]расчет новый'!AD3</f>
        <v>0.0285879629629629</v>
      </c>
      <c r="I11" s="69">
        <f>'[2]расчет новый'!AB3</f>
        <v>0.11876157407407406</v>
      </c>
      <c r="J11" s="69">
        <f>'[2]расчет новый'!AI3</f>
        <v>0</v>
      </c>
      <c r="K11" s="69">
        <f>'[2]расчет новый'!AJ3</f>
        <v>0.11876157407407406</v>
      </c>
      <c r="L11" s="69">
        <f aca="true" t="shared" si="0" ref="L11:L31">K11-$K$10</f>
        <v>0.005555555555555536</v>
      </c>
      <c r="M11" s="69">
        <f aca="true" t="shared" si="1" ref="M11:M31">K11-K10</f>
        <v>0.005555555555555536</v>
      </c>
      <c r="N11" s="70">
        <f>'[2]расчет новый'!AL3</f>
        <v>1</v>
      </c>
    </row>
    <row r="12" spans="1:14" ht="35.25" customHeight="1">
      <c r="A12" s="85" t="s">
        <v>137</v>
      </c>
      <c r="B12" s="7">
        <f>'[2]расчет новый'!B4</f>
        <v>215</v>
      </c>
      <c r="C12" s="8" t="str">
        <f>'[2]расчет новый'!C4</f>
        <v>Вавренюк Богдан
Костенко Павел</v>
      </c>
      <c r="D12" s="9" t="str">
        <f>'[2]расчет новый'!D4</f>
        <v>УАЗ 315195</v>
      </c>
      <c r="E12" s="10" t="str">
        <f>'[2]расчет новый'!E4</f>
        <v>N</v>
      </c>
      <c r="F12" s="68">
        <f>'[2]расчет новый'!AE4</f>
        <v>4</v>
      </c>
      <c r="G12" s="68" t="str">
        <f>'[2]расчет новый'!AF4</f>
        <v>круг1</v>
      </c>
      <c r="H12" s="69">
        <f>'[2]расчет новый'!AD4</f>
        <v>0.028680555555555542</v>
      </c>
      <c r="I12" s="69">
        <f>'[2]расчет новый'!AB4</f>
        <v>0.11922453703703706</v>
      </c>
      <c r="J12" s="69">
        <f>'[2]расчет новый'!AI4</f>
        <v>0</v>
      </c>
      <c r="K12" s="69">
        <f>'[2]расчет новый'!AJ4</f>
        <v>0.11922453703703706</v>
      </c>
      <c r="L12" s="69">
        <f t="shared" si="0"/>
        <v>0.006018518518518534</v>
      </c>
      <c r="M12" s="69">
        <f t="shared" si="1"/>
        <v>0.0004629629629629983</v>
      </c>
      <c r="N12" s="70">
        <f>'[2]расчет новый'!AL4</f>
        <v>1</v>
      </c>
    </row>
    <row r="13" spans="1:14" ht="35.25" customHeight="1">
      <c r="A13" s="85" t="s">
        <v>138</v>
      </c>
      <c r="B13" s="7">
        <f>'[2]расчет новый'!B5</f>
        <v>210</v>
      </c>
      <c r="C13" s="8" t="str">
        <f>'[2]расчет новый'!C5</f>
        <v>Яськов Алексей
Серегин Сергей</v>
      </c>
      <c r="D13" s="9" t="str">
        <f>'[2]расчет новый'!D5</f>
        <v>Тoyota LC 80</v>
      </c>
      <c r="E13" s="10" t="str">
        <f>'[2]расчет новый'!E5</f>
        <v>T2 Д</v>
      </c>
      <c r="F13" s="68">
        <f>'[2]расчет новый'!AE5</f>
        <v>4</v>
      </c>
      <c r="G13" s="68" t="str">
        <f>'[2]расчет новый'!AF5</f>
        <v>круг2</v>
      </c>
      <c r="H13" s="69">
        <f>'[2]расчет новый'!AD5</f>
        <v>0.029618055555555578</v>
      </c>
      <c r="I13" s="69">
        <f>'[2]расчет новый'!AB5</f>
        <v>0.12259259259259259</v>
      </c>
      <c r="J13" s="69">
        <f>'[2]расчет новый'!AI5</f>
        <v>0</v>
      </c>
      <c r="K13" s="69">
        <f>'[2]расчет новый'!AJ5</f>
        <v>0.12259259259259259</v>
      </c>
      <c r="L13" s="69">
        <f t="shared" si="0"/>
        <v>0.009386574074074061</v>
      </c>
      <c r="M13" s="69">
        <f t="shared" si="1"/>
        <v>0.003368055555555527</v>
      </c>
      <c r="N13" s="70">
        <f>'[2]расчет новый'!AL5</f>
        <v>2</v>
      </c>
    </row>
    <row r="14" spans="1:14" ht="35.25" customHeight="1">
      <c r="A14" s="85" t="s">
        <v>139</v>
      </c>
      <c r="B14" s="7">
        <f>'[2]расчет новый'!B6</f>
        <v>202</v>
      </c>
      <c r="C14" s="8" t="str">
        <f>'[2]расчет новый'!C6</f>
        <v>Мельников Антон
Николаев Антон</v>
      </c>
      <c r="D14" s="9" t="str">
        <f>'[2]расчет новый'!D6</f>
        <v>Mitsubishi L200</v>
      </c>
      <c r="E14" s="10" t="str">
        <f>'[2]расчет новый'!E6</f>
        <v>Т1</v>
      </c>
      <c r="F14" s="68">
        <f>'[2]расчет новый'!AE6</f>
        <v>4</v>
      </c>
      <c r="G14" s="68" t="str">
        <f>'[2]расчет новый'!AF6</f>
        <v>круг2</v>
      </c>
      <c r="H14" s="69">
        <f>'[2]расчет новый'!AD6</f>
        <v>0.028738425925925792</v>
      </c>
      <c r="I14" s="69">
        <f>'[2]расчет новый'!AB6</f>
        <v>0.12369212962962961</v>
      </c>
      <c r="J14" s="69">
        <f>'[2]расчет новый'!AI6</f>
        <v>0</v>
      </c>
      <c r="K14" s="69">
        <f>'[2]расчет новый'!AJ6</f>
        <v>0.12369212962962961</v>
      </c>
      <c r="L14" s="69">
        <f t="shared" si="0"/>
        <v>0.010486111111111085</v>
      </c>
      <c r="M14" s="69">
        <f t="shared" si="1"/>
        <v>0.0010995370370370239</v>
      </c>
      <c r="N14" s="70">
        <f>'[2]расчет новый'!AL6</f>
        <v>2</v>
      </c>
    </row>
    <row r="15" spans="1:14" ht="35.25" customHeight="1">
      <c r="A15" s="85" t="s">
        <v>140</v>
      </c>
      <c r="B15" s="7">
        <f>'[2]расчет новый'!B7</f>
        <v>216</v>
      </c>
      <c r="C15" s="8" t="str">
        <f>'[2]расчет новый'!C7</f>
        <v>Черкесов Алексей
Скрипка Сергей</v>
      </c>
      <c r="D15" s="9" t="str">
        <f>'[2]расчет новый'!D7</f>
        <v>УАЗ </v>
      </c>
      <c r="E15" s="10" t="str">
        <f>'[2]расчет новый'!E7</f>
        <v>N</v>
      </c>
      <c r="F15" s="68">
        <f>'[2]расчет новый'!AE7</f>
        <v>4</v>
      </c>
      <c r="G15" s="68" t="str">
        <f>'[2]расчет новый'!AF7</f>
        <v>круг1</v>
      </c>
      <c r="H15" s="69">
        <f>'[2]расчет новый'!AD7</f>
        <v>0.030555555555555558</v>
      </c>
      <c r="I15" s="69">
        <f>'[2]расчет новый'!AB7</f>
        <v>0.1264699074074075</v>
      </c>
      <c r="J15" s="69">
        <f>'[2]расчет новый'!AI7</f>
        <v>0</v>
      </c>
      <c r="K15" s="69">
        <f>'[2]расчет новый'!AJ7</f>
        <v>0.1264699074074075</v>
      </c>
      <c r="L15" s="69">
        <f t="shared" si="0"/>
        <v>0.013263888888888964</v>
      </c>
      <c r="M15" s="69">
        <f t="shared" si="1"/>
        <v>0.002777777777777879</v>
      </c>
      <c r="N15" s="70">
        <f>'[2]расчет новый'!AL7</f>
        <v>2</v>
      </c>
    </row>
    <row r="16" spans="1:14" ht="35.25" customHeight="1">
      <c r="A16" s="85" t="s">
        <v>141</v>
      </c>
      <c r="B16" s="7">
        <f>'[2]расчет новый'!B8</f>
        <v>218</v>
      </c>
      <c r="C16" s="8" t="str">
        <f>'[2]расчет новый'!C8</f>
        <v>Павлов Евгений
Ананов Сергей</v>
      </c>
      <c r="D16" s="9" t="str">
        <f>'[2]расчет новый'!D8</f>
        <v>УАЗ 31519</v>
      </c>
      <c r="E16" s="10" t="str">
        <f>'[2]расчет новый'!E8</f>
        <v>N</v>
      </c>
      <c r="F16" s="68">
        <f>'[2]расчет новый'!AE8</f>
        <v>4</v>
      </c>
      <c r="G16" s="68" t="str">
        <f>'[2]расчет новый'!AF8</f>
        <v>круг1</v>
      </c>
      <c r="H16" s="69">
        <f>'[2]расчет новый'!AD8</f>
        <v>0.030729166666666696</v>
      </c>
      <c r="I16" s="69">
        <f>'[2]расчет новый'!AB8</f>
        <v>0.1277314814814815</v>
      </c>
      <c r="J16" s="69">
        <f>'[2]расчет новый'!AI8</f>
        <v>0</v>
      </c>
      <c r="K16" s="69">
        <f>'[2]расчет новый'!AJ8</f>
        <v>0.1277314814814815</v>
      </c>
      <c r="L16" s="69">
        <f t="shared" si="0"/>
        <v>0.014525462962962976</v>
      </c>
      <c r="M16" s="69">
        <f t="shared" si="1"/>
        <v>0.0012615740740740122</v>
      </c>
      <c r="N16" s="70">
        <f>'[2]расчет новый'!AL8</f>
        <v>3</v>
      </c>
    </row>
    <row r="17" spans="1:14" ht="35.25" customHeight="1">
      <c r="A17" s="85" t="s">
        <v>142</v>
      </c>
      <c r="B17" s="7">
        <f>'[2]расчет новый'!B9</f>
        <v>203</v>
      </c>
      <c r="C17" s="8" t="str">
        <f>'[2]расчет новый'!C9</f>
        <v>Фирсов Евгений
Филатов Вадим</v>
      </c>
      <c r="D17" s="9" t="str">
        <f>'[2]расчет новый'!D9</f>
        <v>Mitsubishi Pajero</v>
      </c>
      <c r="E17" s="10" t="str">
        <f>'[2]расчет новый'!E9</f>
        <v>Т1</v>
      </c>
      <c r="F17" s="68">
        <f>'[2]расчет новый'!AE9</f>
        <v>4</v>
      </c>
      <c r="G17" s="68" t="str">
        <f>'[2]расчет новый'!AF9</f>
        <v>круг1</v>
      </c>
      <c r="H17" s="69">
        <f>'[2]расчет новый'!AD9</f>
        <v>0.03087962962962959</v>
      </c>
      <c r="I17" s="69">
        <f>'[2]расчет новый'!AB9</f>
        <v>0.12822916666666667</v>
      </c>
      <c r="J17" s="69">
        <f>'[2]расчет новый'!AI9</f>
        <v>0</v>
      </c>
      <c r="K17" s="69">
        <f>'[2]расчет новый'!AJ9</f>
        <v>0.12822916666666667</v>
      </c>
      <c r="L17" s="69">
        <f t="shared" si="0"/>
        <v>0.015023148148148147</v>
      </c>
      <c r="M17" s="69">
        <f t="shared" si="1"/>
        <v>0.0004976851851851705</v>
      </c>
      <c r="N17" s="70">
        <f>'[2]расчет новый'!AL9</f>
        <v>3</v>
      </c>
    </row>
    <row r="18" spans="1:14" ht="35.25" customHeight="1">
      <c r="A18" s="85" t="s">
        <v>143</v>
      </c>
      <c r="B18" s="7">
        <f>'[2]расчет новый'!B10</f>
        <v>223</v>
      </c>
      <c r="C18" s="8" t="str">
        <f>'[2]расчет новый'!C10</f>
        <v>Сухоруков Сергей 
Пузиков Никита </v>
      </c>
      <c r="D18" s="9" t="str">
        <f>'[2]расчет новый'!D10</f>
        <v>Tomcat</v>
      </c>
      <c r="E18" s="10" t="str">
        <f>'[2]расчет новый'!E10</f>
        <v>R</v>
      </c>
      <c r="F18" s="68">
        <f>'[2]расчет новый'!AE10</f>
        <v>4</v>
      </c>
      <c r="G18" s="68" t="str">
        <f>'[2]расчет новый'!AF10</f>
        <v>круг1</v>
      </c>
      <c r="H18" s="69">
        <f>'[2]расчет новый'!AD10</f>
        <v>0.029490740740740762</v>
      </c>
      <c r="I18" s="69">
        <f>'[2]расчет новый'!AB10</f>
        <v>0.1284143518518518</v>
      </c>
      <c r="J18" s="69">
        <f>'[2]расчет новый'!AI10</f>
        <v>0</v>
      </c>
      <c r="K18" s="69">
        <f>'[2]расчет новый'!AJ10</f>
        <v>0.1284143518518518</v>
      </c>
      <c r="L18" s="69">
        <f t="shared" si="0"/>
        <v>0.015208333333333268</v>
      </c>
      <c r="M18" s="69">
        <f t="shared" si="1"/>
        <v>0.00018518518518512161</v>
      </c>
      <c r="N18" s="70">
        <f>'[2]расчет новый'!AL10</f>
        <v>1</v>
      </c>
    </row>
    <row r="19" spans="1:14" ht="35.25" customHeight="1">
      <c r="A19" s="85" t="s">
        <v>144</v>
      </c>
      <c r="B19" s="7">
        <f>'[2]расчет новый'!B11</f>
        <v>206</v>
      </c>
      <c r="C19" s="8" t="str">
        <f>'[2]расчет новый'!C11</f>
        <v>Кузнецов Илья
Петенко Игорь</v>
      </c>
      <c r="D19" s="9" t="str">
        <f>'[2]расчет новый'!D11</f>
        <v>Mitsubishi Pajero</v>
      </c>
      <c r="E19" s="10" t="str">
        <f>'[2]расчет новый'!E11</f>
        <v>T2 Д</v>
      </c>
      <c r="F19" s="68">
        <f>'[2]расчет новый'!AE11</f>
        <v>4</v>
      </c>
      <c r="G19" s="68" t="str">
        <f>'[2]расчет новый'!AF11</f>
        <v>круг1</v>
      </c>
      <c r="H19" s="69">
        <f>'[2]расчет новый'!AD11</f>
        <v>0.030254629629629604</v>
      </c>
      <c r="I19" s="69">
        <f>'[2]расчет новый'!AB11</f>
        <v>0.1308217592592592</v>
      </c>
      <c r="J19" s="69">
        <f>'[2]расчет новый'!AI11</f>
        <v>0</v>
      </c>
      <c r="K19" s="69">
        <f>'[2]расчет новый'!AJ11</f>
        <v>0.1308217592592592</v>
      </c>
      <c r="L19" s="69">
        <f t="shared" si="0"/>
        <v>0.017615740740740682</v>
      </c>
      <c r="M19" s="69">
        <f t="shared" si="1"/>
        <v>0.0024074074074074137</v>
      </c>
      <c r="N19" s="70">
        <f>'[2]расчет новый'!AL11</f>
        <v>3</v>
      </c>
    </row>
    <row r="20" spans="1:14" ht="35.25" customHeight="1">
      <c r="A20" s="85" t="s">
        <v>145</v>
      </c>
      <c r="B20" s="7">
        <f>'[2]расчет новый'!B12</f>
        <v>208</v>
      </c>
      <c r="C20" s="8" t="str">
        <f>'[2]расчет новый'!C12</f>
        <v>Перетятко Дмитрий
Щанов Александр</v>
      </c>
      <c r="D20" s="9" t="str">
        <f>'[2]расчет новый'!D12</f>
        <v>Mitsubishi Pajero</v>
      </c>
      <c r="E20" s="10" t="str">
        <f>'[2]расчет новый'!E12</f>
        <v>T2 Д</v>
      </c>
      <c r="F20" s="68">
        <f>'[2]расчет новый'!AE12</f>
        <v>4</v>
      </c>
      <c r="G20" s="68" t="str">
        <f>'[2]расчет новый'!AF12</f>
        <v>круг2</v>
      </c>
      <c r="H20" s="69">
        <f>'[2]расчет новый'!AD12</f>
        <v>0.03280092592592598</v>
      </c>
      <c r="I20" s="69">
        <f>'[2]расчет новый'!AB12</f>
        <v>0.13216435185185194</v>
      </c>
      <c r="J20" s="69">
        <f>'[2]расчет новый'!AI12</f>
        <v>0</v>
      </c>
      <c r="K20" s="69">
        <f>'[2]расчет новый'!AJ12</f>
        <v>0.13216435185185194</v>
      </c>
      <c r="L20" s="69">
        <f t="shared" si="0"/>
        <v>0.01895833333333341</v>
      </c>
      <c r="M20" s="69">
        <f t="shared" si="1"/>
        <v>0.0013425925925927285</v>
      </c>
      <c r="N20" s="70">
        <f>'[2]расчет новый'!AL12</f>
        <v>4</v>
      </c>
    </row>
    <row r="21" spans="1:14" ht="35.25" customHeight="1">
      <c r="A21" s="85" t="s">
        <v>146</v>
      </c>
      <c r="B21" s="7">
        <f>'[2]расчет новый'!B13</f>
        <v>204</v>
      </c>
      <c r="C21" s="8" t="str">
        <f>'[2]расчет новый'!C13</f>
        <v>Бараненко Александр
Щемель Дан </v>
      </c>
      <c r="D21" s="9" t="str">
        <f>'[2]расчет новый'!D13</f>
        <v>Toyota Land Cruiser</v>
      </c>
      <c r="E21" s="10" t="str">
        <f>'[2]расчет новый'!E13</f>
        <v>T2 Д</v>
      </c>
      <c r="F21" s="68">
        <f>'[2]расчет новый'!AE13</f>
        <v>4</v>
      </c>
      <c r="G21" s="68" t="str">
        <f>'[2]расчет новый'!AF13</f>
        <v>круг1</v>
      </c>
      <c r="H21" s="69">
        <f>'[2]расчет новый'!AD13</f>
        <v>0.03181712962962968</v>
      </c>
      <c r="I21" s="69">
        <f>'[2]расчет новый'!AB13</f>
        <v>0.13358796296296294</v>
      </c>
      <c r="J21" s="69">
        <f>'[2]расчет новый'!AI13</f>
        <v>0</v>
      </c>
      <c r="K21" s="69">
        <f>'[2]расчет новый'!AJ13</f>
        <v>0.13358796296296294</v>
      </c>
      <c r="L21" s="69">
        <f t="shared" si="0"/>
        <v>0.02038194444444441</v>
      </c>
      <c r="M21" s="69">
        <f t="shared" si="1"/>
        <v>0.0014236111111110006</v>
      </c>
      <c r="N21" s="70">
        <f>'[2]расчет новый'!AL13</f>
        <v>5</v>
      </c>
    </row>
    <row r="22" spans="1:14" ht="35.25" customHeight="1">
      <c r="A22" s="85" t="s">
        <v>147</v>
      </c>
      <c r="B22" s="7">
        <f>'[2]расчет новый'!B14</f>
        <v>219</v>
      </c>
      <c r="C22" s="8" t="str">
        <f>'[2]расчет новый'!C14</f>
        <v>Рыбин Дмитрий
Ершов Олег</v>
      </c>
      <c r="D22" s="9" t="str">
        <f>'[2]расчет новый'!D14</f>
        <v>УАЗ 3164</v>
      </c>
      <c r="E22" s="10" t="str">
        <f>'[2]расчет новый'!E14</f>
        <v>N</v>
      </c>
      <c r="F22" s="68">
        <f>'[2]расчет новый'!AE14</f>
        <v>4</v>
      </c>
      <c r="G22" s="68" t="str">
        <f>'[2]расчет новый'!AF14</f>
        <v>круг2</v>
      </c>
      <c r="H22" s="69">
        <f>'[2]расчет новый'!AD14</f>
        <v>0.03447916666666673</v>
      </c>
      <c r="I22" s="69">
        <f>'[2]расчет новый'!AB14</f>
        <v>0.1426041666666666</v>
      </c>
      <c r="J22" s="69">
        <f>'[2]расчет новый'!AI14</f>
        <v>0</v>
      </c>
      <c r="K22" s="69">
        <f>'[2]расчет новый'!AJ14</f>
        <v>0.1426041666666666</v>
      </c>
      <c r="L22" s="69">
        <f t="shared" si="0"/>
        <v>0.029398148148148062</v>
      </c>
      <c r="M22" s="69">
        <f t="shared" si="1"/>
        <v>0.009016203703703651</v>
      </c>
      <c r="N22" s="70">
        <f>'[2]расчет новый'!AL14</f>
        <v>4</v>
      </c>
    </row>
    <row r="23" spans="1:14" ht="35.25" customHeight="1">
      <c r="A23" s="85" t="s">
        <v>148</v>
      </c>
      <c r="B23" s="7">
        <f>'[2]расчет новый'!B15</f>
        <v>217</v>
      </c>
      <c r="C23" s="8" t="str">
        <f>'[2]расчет новый'!C15</f>
        <v>Батаев Евгений                                       Климов Сергей</v>
      </c>
      <c r="D23" s="9" t="str">
        <f>'[2]расчет новый'!D15</f>
        <v>УАЗ 31519</v>
      </c>
      <c r="E23" s="10" t="str">
        <f>'[2]расчет новый'!E15</f>
        <v>N</v>
      </c>
      <c r="F23" s="68">
        <f>'[2]расчет новый'!AE15</f>
        <v>2</v>
      </c>
      <c r="G23" s="68" t="str">
        <f>'[2]расчет новый'!AF15</f>
        <v>круг1</v>
      </c>
      <c r="H23" s="69">
        <f>'[2]расчет новый'!AD15</f>
        <v>0.04062500000000002</v>
      </c>
      <c r="I23" s="69">
        <f>'[2]расчет новый'!AB15</f>
        <v>0.09184027777777781</v>
      </c>
      <c r="J23" s="69">
        <f>'[2]расчет новый'!AI15</f>
        <v>0.25</v>
      </c>
      <c r="K23" s="69">
        <f>'[2]расчет новый'!AJ15</f>
        <v>0.3418402777777778</v>
      </c>
      <c r="L23" s="69">
        <f t="shared" si="0"/>
        <v>0.2286342592592593</v>
      </c>
      <c r="M23" s="69">
        <f t="shared" si="1"/>
        <v>0.19923611111111122</v>
      </c>
      <c r="N23" s="70">
        <f>'[2]расчет новый'!AL15</f>
        <v>5</v>
      </c>
    </row>
    <row r="24" spans="1:14" ht="35.25" customHeight="1">
      <c r="A24" s="85" t="s">
        <v>149</v>
      </c>
      <c r="B24" s="7">
        <f>'[2]расчет новый'!B16</f>
        <v>220</v>
      </c>
      <c r="C24" s="8" t="str">
        <f>'[2]расчет новый'!C16</f>
        <v>Скрипкин Сергей
Горбачев Кирилл</v>
      </c>
      <c r="D24" s="9" t="str">
        <f>'[2]расчет новый'!D16</f>
        <v>УАЗ 469 б</v>
      </c>
      <c r="E24" s="10" t="str">
        <f>'[2]расчет новый'!E16</f>
        <v>N</v>
      </c>
      <c r="F24" s="68">
        <f>'[2]расчет новый'!AE16</f>
        <v>2</v>
      </c>
      <c r="G24" s="68" t="str">
        <f>'[2]расчет новый'!AF16</f>
        <v>круг1</v>
      </c>
      <c r="H24" s="69">
        <f>'[2]расчет новый'!AD16</f>
        <v>0.04531249999999992</v>
      </c>
      <c r="I24" s="69">
        <f>'[2]расчет новый'!AB16</f>
        <v>0.11755787037037041</v>
      </c>
      <c r="J24" s="69">
        <f>'[2]расчет новый'!AI16</f>
        <v>0.25</v>
      </c>
      <c r="K24" s="69">
        <f>'[2]расчет новый'!AJ16</f>
        <v>0.3675578703703704</v>
      </c>
      <c r="L24" s="69">
        <f t="shared" si="0"/>
        <v>0.2543518518518519</v>
      </c>
      <c r="M24" s="69">
        <f t="shared" si="1"/>
        <v>0.025717592592592597</v>
      </c>
      <c r="N24" s="70">
        <f>'[2]расчет новый'!AL16</f>
        <v>6</v>
      </c>
    </row>
    <row r="25" spans="1:14" ht="35.25" customHeight="1">
      <c r="A25" s="85" t="s">
        <v>151</v>
      </c>
      <c r="B25" s="7">
        <f>'[2]расчет новый'!B18</f>
        <v>214</v>
      </c>
      <c r="C25" s="8" t="str">
        <f>'[2]расчет новый'!C18</f>
        <v>Смаглий Павел
Крупнов Илья</v>
      </c>
      <c r="D25" s="9" t="str">
        <f>'[2]расчет новый'!D18</f>
        <v>Mitsubishi Pajero</v>
      </c>
      <c r="E25" s="10" t="str">
        <f>'[2]расчет новый'!E18</f>
        <v>R</v>
      </c>
      <c r="F25" s="68">
        <f>'[2]расчет новый'!AE17</f>
        <v>4</v>
      </c>
      <c r="G25" s="68" t="str">
        <f>'[2]расчет новый'!AF17</f>
        <v>круг1</v>
      </c>
      <c r="H25" s="69">
        <f>'[2]расчет новый'!AD17</f>
        <v>0.03195601851851848</v>
      </c>
      <c r="I25" s="69">
        <f>'[2]расчет новый'!AB17</f>
        <v>0.180555555555556</v>
      </c>
      <c r="J25" s="69">
        <f>'[2]расчет новый'!AI18</f>
        <v>0.4166666666666667</v>
      </c>
      <c r="K25" s="69">
        <f>'[2]расчет новый'!AJ18</f>
        <v>0.5972222222222227</v>
      </c>
      <c r="L25" s="69">
        <f t="shared" si="0"/>
        <v>0.48401620370370413</v>
      </c>
      <c r="M25" s="69">
        <f t="shared" si="1"/>
        <v>0.22966435185185224</v>
      </c>
      <c r="N25" s="70">
        <f>'[2]расчет новый'!AL17</f>
        <v>6</v>
      </c>
    </row>
    <row r="26" spans="1:14" ht="35.25" customHeight="1">
      <c r="A26" s="85" t="s">
        <v>150</v>
      </c>
      <c r="B26" s="7">
        <f>'[2]расчет новый'!B17</f>
        <v>207</v>
      </c>
      <c r="C26" s="8" t="str">
        <f>'[2]расчет новый'!C17</f>
        <v>Терентьев Александр
Терентьев Александр</v>
      </c>
      <c r="D26" s="9" t="str">
        <f>'[2]расчет новый'!D17</f>
        <v>Toyota Land Cruiser</v>
      </c>
      <c r="E26" s="10" t="str">
        <f>'[2]расчет новый'!E17</f>
        <v>T2 Д</v>
      </c>
      <c r="F26" s="68">
        <f>'[2]расчет новый'!AE18</f>
        <v>4</v>
      </c>
      <c r="G26" s="68" t="str">
        <f>'[2]расчет новый'!AF18</f>
        <v>круг1</v>
      </c>
      <c r="H26" s="69">
        <f>'[2]расчет новый'!AD18</f>
        <v>0.03651620370370373</v>
      </c>
      <c r="I26" s="69">
        <f>'[2]расчет новый'!AB18</f>
        <v>0.180555555555556</v>
      </c>
      <c r="J26" s="69">
        <f>'[2]расчет новый'!AI17</f>
        <v>0.4166666666666667</v>
      </c>
      <c r="K26" s="69">
        <f>'[2]расчет новый'!AJ17</f>
        <v>0.5972222222222227</v>
      </c>
      <c r="L26" s="69">
        <f t="shared" si="0"/>
        <v>0.48401620370370413</v>
      </c>
      <c r="M26" s="69">
        <f t="shared" si="1"/>
        <v>0</v>
      </c>
      <c r="N26" s="70">
        <f>'[2]расчет новый'!AL18</f>
        <v>2</v>
      </c>
    </row>
    <row r="27" spans="1:14" ht="35.25" customHeight="1">
      <c r="A27" s="85" t="s">
        <v>152</v>
      </c>
      <c r="B27" s="7">
        <f>'[2]расчет новый'!B19</f>
        <v>221</v>
      </c>
      <c r="C27" s="8" t="str">
        <f>'[2]расчет новый'!C19</f>
        <v>Воротников Максим
Воронков Андрей</v>
      </c>
      <c r="D27" s="9" t="str">
        <f>'[2]расчет новый'!D19</f>
        <v>УАЗ 31622</v>
      </c>
      <c r="E27" s="10" t="str">
        <f>'[2]расчет новый'!E19</f>
        <v>N</v>
      </c>
      <c r="F27" s="68">
        <f>'[2]расчет новый'!AE19</f>
        <v>3</v>
      </c>
      <c r="G27" s="68" t="str">
        <f>'[2]расчет новый'!AF19</f>
        <v>круг2</v>
      </c>
      <c r="H27" s="69">
        <f>'[2]расчет новый'!AD19</f>
        <v>0.0425578703703704</v>
      </c>
      <c r="I27" s="69">
        <f>'[2]расчет новый'!AB19</f>
        <v>0.180555555555556</v>
      </c>
      <c r="J27" s="69">
        <f>'[2]расчет новый'!AI19</f>
        <v>0.5416666666666667</v>
      </c>
      <c r="K27" s="69">
        <f>'[2]расчет новый'!AJ19</f>
        <v>0.7222222222222228</v>
      </c>
      <c r="L27" s="69">
        <f t="shared" si="0"/>
        <v>0.6090162037037042</v>
      </c>
      <c r="M27" s="69">
        <f t="shared" si="1"/>
        <v>0.1250000000000001</v>
      </c>
      <c r="N27" s="70">
        <f>'[2]расчет новый'!AL19</f>
        <v>7</v>
      </c>
    </row>
    <row r="28" spans="1:14" ht="35.25" customHeight="1">
      <c r="A28" s="85"/>
      <c r="B28" s="7">
        <f>'[2]расчет новый'!B20</f>
        <v>205</v>
      </c>
      <c r="C28" s="8" t="str">
        <f>'[2]расчет новый'!C20</f>
        <v>Рудской Андрей
Григорьев Леонид</v>
      </c>
      <c r="D28" s="9" t="str">
        <f>'[2]расчет новый'!D20</f>
        <v>Toyota Land Cruiser</v>
      </c>
      <c r="E28" s="10" t="str">
        <f>'[2]расчет новый'!E20</f>
        <v>T2 Д</v>
      </c>
      <c r="F28" s="68">
        <f>'[2]расчет новый'!AE20</f>
        <v>1</v>
      </c>
      <c r="G28" s="68" t="str">
        <f>'[2]расчет новый'!AF20</f>
        <v>круг1</v>
      </c>
      <c r="H28" s="69">
        <f>'[2]расчет новый'!AD20</f>
        <v>0.036168981481481455</v>
      </c>
      <c r="I28" s="69" t="str">
        <f>'[2]расчет новый'!AB20</f>
        <v>сх</v>
      </c>
      <c r="J28" s="69">
        <f>'[2]расчет новый'!AI20</f>
        <v>0</v>
      </c>
      <c r="K28" s="69" t="str">
        <f>'[2]расчет новый'!AJ20</f>
        <v>сх</v>
      </c>
      <c r="L28" s="72" t="e">
        <f t="shared" si="0"/>
        <v>#VALUE!</v>
      </c>
      <c r="M28" s="72" t="e">
        <f t="shared" si="1"/>
        <v>#VALUE!</v>
      </c>
      <c r="N28" s="70" t="str">
        <f>'[2]расчет новый'!AL20</f>
        <v>сх</v>
      </c>
    </row>
    <row r="29" spans="1:14" ht="35.25" customHeight="1">
      <c r="A29" s="85"/>
      <c r="B29" s="7">
        <f>'[2]расчет новый'!B21</f>
        <v>209</v>
      </c>
      <c r="C29" s="8" t="str">
        <f>'[2]расчет новый'!C21</f>
        <v>Демьяненко Сергей
Яшин Никита</v>
      </c>
      <c r="D29" s="9" t="str">
        <f>'[2]расчет новый'!D21</f>
        <v>Nissan Patrol</v>
      </c>
      <c r="E29" s="10" t="str">
        <f>'[2]расчет новый'!E21</f>
        <v>T2 Д</v>
      </c>
      <c r="F29" s="68">
        <f>'[2]расчет новый'!AE21</f>
        <v>2</v>
      </c>
      <c r="G29" s="68" t="str">
        <f>'[2]расчет новый'!AF21</f>
        <v>круг2</v>
      </c>
      <c r="H29" s="69">
        <f>'[2]расчет новый'!AD21</f>
        <v>0.030740740740740735</v>
      </c>
      <c r="I29" s="69" t="str">
        <f>'[2]расчет новый'!AB21</f>
        <v>нк</v>
      </c>
      <c r="J29" s="69">
        <f>'[2]расчет новый'!AI21</f>
        <v>0</v>
      </c>
      <c r="K29" s="69" t="str">
        <f>'[2]расчет новый'!AJ21</f>
        <v>нк</v>
      </c>
      <c r="L29" s="72" t="e">
        <f t="shared" si="0"/>
        <v>#VALUE!</v>
      </c>
      <c r="M29" s="72" t="e">
        <f t="shared" si="1"/>
        <v>#VALUE!</v>
      </c>
      <c r="N29" s="70" t="str">
        <f>'[2]расчет новый'!AL21</f>
        <v>нк</v>
      </c>
    </row>
    <row r="30" spans="1:14" ht="35.25" customHeight="1">
      <c r="A30" s="85"/>
      <c r="B30" s="7">
        <f>'[2]расчет новый'!B22</f>
        <v>212</v>
      </c>
      <c r="C30" s="8" t="str">
        <f>'[2]расчет новый'!C22</f>
        <v>Иевлев Дмитрий
Шапошников Алексей</v>
      </c>
      <c r="D30" s="9" t="str">
        <f>'[2]расчет новый'!D22</f>
        <v>Mitsubishi Pajero</v>
      </c>
      <c r="E30" s="10" t="str">
        <f>'[2]расчет новый'!E22</f>
        <v>R</v>
      </c>
      <c r="F30" s="68">
        <f>'[2]расчет новый'!AE22</f>
        <v>2</v>
      </c>
      <c r="G30" s="68" t="str">
        <f>'[2]расчет новый'!AF22</f>
        <v>круг2</v>
      </c>
      <c r="H30" s="69">
        <f>'[2]расчет новый'!AD22</f>
        <v>0.049710648148148184</v>
      </c>
      <c r="I30" s="69" t="str">
        <f>'[2]расчет новый'!AB22</f>
        <v>нк</v>
      </c>
      <c r="J30" s="69">
        <f>'[2]расчет новый'!AI22</f>
        <v>0</v>
      </c>
      <c r="K30" s="69" t="str">
        <f>'[2]расчет новый'!AJ22</f>
        <v>нк</v>
      </c>
      <c r="L30" s="72" t="e">
        <f t="shared" si="0"/>
        <v>#VALUE!</v>
      </c>
      <c r="M30" s="72" t="e">
        <f t="shared" si="1"/>
        <v>#VALUE!</v>
      </c>
      <c r="N30" s="70" t="str">
        <f>'[2]расчет новый'!AL22</f>
        <v>нк</v>
      </c>
    </row>
    <row r="31" spans="1:14" ht="35.25" customHeight="1">
      <c r="A31" s="85"/>
      <c r="B31" s="7">
        <f>'[2]расчет новый'!B23</f>
        <v>213</v>
      </c>
      <c r="C31" s="8" t="str">
        <f>'[2]расчет новый'!C23</f>
        <v>Соболев Сергей 
Левшин Роман </v>
      </c>
      <c r="D31" s="9" t="str">
        <f>'[2]расчет новый'!D23</f>
        <v>Jeep Grand Cherokee</v>
      </c>
      <c r="E31" s="10" t="str">
        <f>'[2]расчет новый'!E23</f>
        <v>R</v>
      </c>
      <c r="F31" s="68">
        <f>'[2]расчет новый'!AE23</f>
        <v>3</v>
      </c>
      <c r="G31" s="68" t="str">
        <f>'[2]расчет новый'!AF23</f>
        <v>круг2</v>
      </c>
      <c r="H31" s="69">
        <f>'[2]расчет новый'!AD23</f>
        <v>0.03328703703703695</v>
      </c>
      <c r="I31" s="69" t="str">
        <f>'[2]расчет новый'!AB23</f>
        <v>нк</v>
      </c>
      <c r="J31" s="69">
        <f>'[2]расчет новый'!AI23</f>
        <v>0</v>
      </c>
      <c r="K31" s="69" t="str">
        <f>'[2]расчет новый'!AJ23</f>
        <v>нк</v>
      </c>
      <c r="L31" s="72" t="e">
        <f t="shared" si="0"/>
        <v>#VALUE!</v>
      </c>
      <c r="M31" s="72" t="e">
        <f t="shared" si="1"/>
        <v>#VALUE!</v>
      </c>
      <c r="N31" s="70" t="str">
        <f>'[2]расчет новый'!AL23</f>
        <v>нк</v>
      </c>
    </row>
    <row r="33" spans="1:14" ht="15.75" thickBot="1">
      <c r="A33" s="36"/>
      <c r="B33" s="108" t="s">
        <v>106</v>
      </c>
      <c r="C33" s="109"/>
      <c r="D33" s="38"/>
      <c r="E33" s="38"/>
      <c r="F33" s="39"/>
      <c r="G33" s="40" t="s">
        <v>107</v>
      </c>
      <c r="H33" s="40"/>
      <c r="I33" s="41"/>
      <c r="J33" s="41"/>
      <c r="K33" s="42"/>
      <c r="L33" s="39"/>
      <c r="M33" s="41"/>
      <c r="N33" s="41"/>
    </row>
    <row r="34" spans="1:14" ht="15">
      <c r="A34" s="43"/>
      <c r="B34" s="43"/>
      <c r="C34" s="37" t="s">
        <v>108</v>
      </c>
      <c r="D34" s="44" t="s">
        <v>109</v>
      </c>
      <c r="E34" s="43"/>
      <c r="F34" s="43"/>
      <c r="G34" s="43"/>
      <c r="H34" s="43"/>
      <c r="I34" s="41"/>
      <c r="J34" s="41"/>
      <c r="K34" s="43"/>
      <c r="L34" s="39"/>
      <c r="M34" s="41"/>
      <c r="N34" s="41"/>
    </row>
    <row r="35" spans="1:14" ht="15">
      <c r="A35" s="43"/>
      <c r="B35" s="43"/>
      <c r="C35" s="37"/>
      <c r="D35" s="44"/>
      <c r="E35" s="43"/>
      <c r="F35" s="43"/>
      <c r="G35" s="43"/>
      <c r="H35" s="43"/>
      <c r="I35" s="41"/>
      <c r="J35" s="41"/>
      <c r="K35" s="43"/>
      <c r="L35" s="39"/>
      <c r="M35" s="41"/>
      <c r="N35" s="41"/>
    </row>
    <row r="36" spans="1:14" ht="15.75" thickBot="1">
      <c r="A36" s="43"/>
      <c r="B36" s="108" t="s">
        <v>110</v>
      </c>
      <c r="C36" s="108"/>
      <c r="D36" s="45"/>
      <c r="E36" s="46"/>
      <c r="F36" s="39"/>
      <c r="G36" s="47" t="s">
        <v>111</v>
      </c>
      <c r="H36" s="43"/>
      <c r="I36" s="41"/>
      <c r="J36" s="41"/>
      <c r="K36" s="43"/>
      <c r="L36" s="39"/>
      <c r="M36" s="41"/>
      <c r="N36" s="41"/>
    </row>
    <row r="37" spans="1:14" ht="15">
      <c r="A37" s="43"/>
      <c r="B37" s="43"/>
      <c r="C37" s="37" t="s">
        <v>108</v>
      </c>
      <c r="D37" s="48" t="s">
        <v>112</v>
      </c>
      <c r="E37" s="43"/>
      <c r="F37" s="43"/>
      <c r="G37" s="43"/>
      <c r="H37" s="43"/>
      <c r="I37" s="49"/>
      <c r="J37" s="49"/>
      <c r="K37" s="50"/>
      <c r="L37" s="39"/>
      <c r="M37" s="41"/>
      <c r="N37" s="41"/>
    </row>
    <row r="38" spans="1:14" ht="15.75" customHeight="1">
      <c r="A38" s="106" t="s">
        <v>113</v>
      </c>
      <c r="B38" s="106"/>
      <c r="C38" s="106"/>
      <c r="D38" s="53"/>
      <c r="E38" s="54"/>
      <c r="F38" s="41"/>
      <c r="G38" s="55" t="s">
        <v>114</v>
      </c>
      <c r="H38" s="41"/>
      <c r="I38" s="41"/>
      <c r="J38" s="41"/>
      <c r="K38" s="107"/>
      <c r="L38" s="107"/>
      <c r="M38" s="107"/>
      <c r="N38" s="41"/>
    </row>
    <row r="39" spans="1:14" ht="15.75" customHeight="1">
      <c r="A39" s="57"/>
      <c r="B39" s="57"/>
      <c r="C39" s="37" t="s">
        <v>108</v>
      </c>
      <c r="D39" s="48" t="s">
        <v>115</v>
      </c>
      <c r="E39" s="41"/>
      <c r="F39" s="41"/>
      <c r="G39" s="55"/>
      <c r="H39" s="41"/>
      <c r="I39" s="41"/>
      <c r="J39" s="41"/>
      <c r="K39" s="56"/>
      <c r="L39" s="56"/>
      <c r="M39" s="56"/>
      <c r="N39" s="41"/>
    </row>
    <row r="40" spans="1:14" ht="15.75" customHeight="1">
      <c r="A40" s="106" t="s">
        <v>116</v>
      </c>
      <c r="B40" s="106"/>
      <c r="C40" s="106"/>
      <c r="D40" s="53"/>
      <c r="E40" s="54"/>
      <c r="F40" s="48"/>
      <c r="G40" s="55" t="s">
        <v>117</v>
      </c>
      <c r="H40" s="41"/>
      <c r="I40" s="41"/>
      <c r="J40" s="41"/>
      <c r="K40" s="107"/>
      <c r="L40" s="107"/>
      <c r="M40" s="107"/>
      <c r="N40" s="41"/>
    </row>
    <row r="41" spans="1:14" ht="15.75" customHeight="1">
      <c r="A41" s="52"/>
      <c r="B41" s="52"/>
      <c r="C41" s="37" t="s">
        <v>108</v>
      </c>
      <c r="D41" s="48" t="s">
        <v>118</v>
      </c>
      <c r="E41" s="41"/>
      <c r="F41" s="41"/>
      <c r="G41" s="55"/>
      <c r="H41" s="41"/>
      <c r="I41" s="41"/>
      <c r="J41" s="41"/>
      <c r="K41" s="56"/>
      <c r="L41" s="56"/>
      <c r="M41" s="56"/>
      <c r="N41" s="41"/>
    </row>
    <row r="42" spans="1:14" ht="15.75" customHeight="1">
      <c r="A42" s="106" t="s">
        <v>116</v>
      </c>
      <c r="B42" s="106"/>
      <c r="C42" s="106"/>
      <c r="D42" s="53"/>
      <c r="E42" s="54"/>
      <c r="F42" s="41"/>
      <c r="G42" s="55" t="s">
        <v>119</v>
      </c>
      <c r="H42" s="41"/>
      <c r="I42" s="41"/>
      <c r="J42" s="41"/>
      <c r="K42" s="107"/>
      <c r="L42" s="107"/>
      <c r="M42" s="107"/>
      <c r="N42" s="41"/>
    </row>
    <row r="43" spans="3:4" ht="12.75">
      <c r="C43" s="37" t="s">
        <v>108</v>
      </c>
      <c r="D43" s="48" t="s">
        <v>120</v>
      </c>
    </row>
    <row r="56" ht="12.75">
      <c r="M56" s="63" t="str">
        <f>'[2]Порядок-Прохожд'!D10</f>
        <v>Воликов Виктор
Воликов Анатолий</v>
      </c>
    </row>
  </sheetData>
  <mergeCells count="13">
    <mergeCell ref="A1:M2"/>
    <mergeCell ref="A3:M3"/>
    <mergeCell ref="A4:M4"/>
    <mergeCell ref="A5:M5"/>
    <mergeCell ref="A6:M6"/>
    <mergeCell ref="B33:C33"/>
    <mergeCell ref="B36:C36"/>
    <mergeCell ref="A38:C38"/>
    <mergeCell ref="K38:M38"/>
    <mergeCell ref="A40:C40"/>
    <mergeCell ref="K40:M40"/>
    <mergeCell ref="A42:C42"/>
    <mergeCell ref="K42:M4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P14" sqref="P14"/>
    </sheetView>
  </sheetViews>
  <sheetFormatPr defaultColWidth="9.00390625" defaultRowHeight="12.75"/>
  <cols>
    <col min="1" max="1" width="5.125" style="88" customWidth="1"/>
    <col min="2" max="2" width="8.375" style="88" customWidth="1"/>
    <col min="3" max="3" width="22.625" style="88" customWidth="1"/>
    <col min="4" max="5" width="4.375" style="88" customWidth="1"/>
    <col min="6" max="6" width="11.00390625" style="88" customWidth="1"/>
    <col min="7" max="7" width="9.25390625" style="88" customWidth="1"/>
    <col min="8" max="8" width="2.375" style="88" customWidth="1"/>
    <col min="9" max="9" width="7.125" style="88" customWidth="1"/>
    <col min="10" max="10" width="21.25390625" style="88" customWidth="1"/>
    <col min="11" max="12" width="2.375" style="88" hidden="1" customWidth="1"/>
    <col min="13" max="13" width="2.125" style="88" hidden="1" customWidth="1"/>
    <col min="14" max="14" width="10.25390625" style="88" customWidth="1"/>
    <col min="15" max="15" width="2.125" style="88" customWidth="1"/>
    <col min="16" max="16384" width="9.125" style="88" customWidth="1"/>
  </cols>
  <sheetData>
    <row r="1" spans="1:14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29.2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8.75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23.25">
      <c r="A5" s="119" t="s">
        <v>165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9" ht="20.25">
      <c r="B6" s="2"/>
      <c r="C6" s="94"/>
      <c r="D6" s="79"/>
      <c r="E6" s="79"/>
      <c r="F6" s="79"/>
      <c r="G6" s="79"/>
      <c r="H6" s="79"/>
      <c r="I6" s="79"/>
    </row>
    <row r="7" spans="1:14" ht="22.5" customHeight="1">
      <c r="A7" s="151" t="s">
        <v>4</v>
      </c>
      <c r="B7" s="151"/>
      <c r="C7" s="151"/>
      <c r="D7" s="4"/>
      <c r="E7" s="4"/>
      <c r="F7" s="4"/>
      <c r="G7" s="123" t="s">
        <v>5</v>
      </c>
      <c r="H7" s="123"/>
      <c r="I7" s="123"/>
      <c r="J7" s="123"/>
      <c r="K7" s="123"/>
      <c r="L7" s="123"/>
      <c r="M7" s="123"/>
      <c r="N7" s="123"/>
    </row>
    <row r="8" spans="2:9" ht="12.75" customHeight="1">
      <c r="B8" s="2"/>
      <c r="C8" s="62"/>
      <c r="D8" s="62"/>
      <c r="E8" s="62"/>
      <c r="F8" s="62"/>
      <c r="G8" s="62"/>
      <c r="H8" s="62"/>
      <c r="I8" s="62"/>
    </row>
    <row r="9" spans="2:9" ht="20.25" hidden="1">
      <c r="B9" s="2"/>
      <c r="C9" s="86"/>
      <c r="D9" s="87"/>
      <c r="E9" s="87"/>
      <c r="F9" s="87"/>
      <c r="G9" s="87"/>
      <c r="H9" s="87"/>
      <c r="I9" s="87"/>
    </row>
    <row r="10" spans="5:16" ht="28.5" customHeight="1" hidden="1">
      <c r="E10" s="147"/>
      <c r="F10" s="148"/>
      <c r="G10" s="148"/>
      <c r="H10" s="148"/>
      <c r="I10" s="148"/>
      <c r="J10" s="148"/>
      <c r="K10" s="149" t="s">
        <v>166</v>
      </c>
      <c r="L10" s="150"/>
      <c r="M10" s="150"/>
      <c r="N10" s="150"/>
      <c r="O10" s="150"/>
      <c r="P10" s="150"/>
    </row>
    <row r="11" spans="2:14" ht="23.25" customHeight="1">
      <c r="B11" s="129" t="s">
        <v>167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89"/>
    </row>
    <row r="12" spans="2:14" ht="45" customHeight="1">
      <c r="B12" s="90">
        <v>201</v>
      </c>
      <c r="C12" s="8" t="s">
        <v>15</v>
      </c>
      <c r="D12" s="139" t="s">
        <v>19</v>
      </c>
      <c r="E12" s="143"/>
      <c r="F12" s="91" t="s">
        <v>168</v>
      </c>
      <c r="G12" s="126" t="s">
        <v>17</v>
      </c>
      <c r="H12" s="135"/>
      <c r="I12" s="143"/>
      <c r="J12" s="136" t="s">
        <v>18</v>
      </c>
      <c r="K12" s="138"/>
      <c r="L12" s="138"/>
      <c r="M12" s="138"/>
      <c r="N12" s="89"/>
    </row>
    <row r="13" spans="2:14" ht="42" customHeight="1">
      <c r="B13" s="90">
        <v>207</v>
      </c>
      <c r="C13" s="8" t="s">
        <v>42</v>
      </c>
      <c r="D13" s="139" t="s">
        <v>169</v>
      </c>
      <c r="E13" s="143"/>
      <c r="F13" s="91" t="s">
        <v>168</v>
      </c>
      <c r="G13" s="126" t="s">
        <v>32</v>
      </c>
      <c r="H13" s="135"/>
      <c r="I13" s="143"/>
      <c r="J13" s="131" t="s">
        <v>33</v>
      </c>
      <c r="K13" s="134"/>
      <c r="L13" s="134"/>
      <c r="M13" s="134"/>
      <c r="N13" s="89"/>
    </row>
    <row r="14" spans="2:14" ht="14.25" customHeight="1">
      <c r="B14" s="144" t="s">
        <v>170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89"/>
    </row>
    <row r="15" spans="2:14" ht="25.5" customHeight="1">
      <c r="B15" s="90">
        <v>202</v>
      </c>
      <c r="C15" s="92" t="s">
        <v>21</v>
      </c>
      <c r="D15" s="126" t="s">
        <v>171</v>
      </c>
      <c r="E15" s="127"/>
      <c r="F15" s="93" t="s">
        <v>172</v>
      </c>
      <c r="G15" s="139" t="s">
        <v>23</v>
      </c>
      <c r="H15" s="128"/>
      <c r="I15" s="127"/>
      <c r="J15" s="131" t="s">
        <v>173</v>
      </c>
      <c r="K15" s="140"/>
      <c r="L15" s="140"/>
      <c r="M15" s="140"/>
      <c r="N15" s="89"/>
    </row>
    <row r="16" spans="2:14" ht="25.5" customHeight="1">
      <c r="B16" s="90">
        <v>208</v>
      </c>
      <c r="C16" s="95" t="s">
        <v>44</v>
      </c>
      <c r="D16" s="130" t="s">
        <v>174</v>
      </c>
      <c r="E16" s="127"/>
      <c r="F16" s="93" t="s">
        <v>172</v>
      </c>
      <c r="G16" s="126" t="s">
        <v>46</v>
      </c>
      <c r="H16" s="128"/>
      <c r="I16" s="127"/>
      <c r="J16" s="141" t="s">
        <v>175</v>
      </c>
      <c r="K16" s="142"/>
      <c r="L16" s="142"/>
      <c r="M16" s="142"/>
      <c r="N16" s="89"/>
    </row>
    <row r="17" spans="2:14" ht="14.25" customHeight="1">
      <c r="B17" s="129" t="s">
        <v>176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89"/>
    </row>
    <row r="18" spans="2:14" ht="25.5" customHeight="1">
      <c r="B18" s="96">
        <v>223</v>
      </c>
      <c r="C18" s="12" t="s">
        <v>57</v>
      </c>
      <c r="D18" s="136" t="s">
        <v>61</v>
      </c>
      <c r="E18" s="137"/>
      <c r="F18" s="97" t="s">
        <v>177</v>
      </c>
      <c r="G18" s="136" t="s">
        <v>59</v>
      </c>
      <c r="H18" s="138"/>
      <c r="I18" s="137"/>
      <c r="J18" s="126" t="s">
        <v>60</v>
      </c>
      <c r="K18" s="135"/>
      <c r="L18" s="135"/>
      <c r="M18" s="135"/>
      <c r="N18" s="89"/>
    </row>
    <row r="19" spans="2:14" ht="25.5" customHeight="1">
      <c r="B19" s="98" t="s">
        <v>178</v>
      </c>
      <c r="C19" s="99" t="s">
        <v>53</v>
      </c>
      <c r="D19" s="131" t="s">
        <v>179</v>
      </c>
      <c r="E19" s="132"/>
      <c r="F19" s="97" t="s">
        <v>177</v>
      </c>
      <c r="G19" s="133" t="s">
        <v>180</v>
      </c>
      <c r="H19" s="134"/>
      <c r="I19" s="132"/>
      <c r="J19" s="126" t="s">
        <v>181</v>
      </c>
      <c r="K19" s="135"/>
      <c r="L19" s="135"/>
      <c r="M19" s="135"/>
      <c r="N19" s="89"/>
    </row>
    <row r="20" spans="2:14" ht="25.5" customHeight="1">
      <c r="B20" s="98">
        <v>215</v>
      </c>
      <c r="C20" s="100" t="s">
        <v>73</v>
      </c>
      <c r="D20" s="131" t="s">
        <v>182</v>
      </c>
      <c r="E20" s="132"/>
      <c r="F20" s="97" t="s">
        <v>177</v>
      </c>
      <c r="G20" s="131" t="s">
        <v>180</v>
      </c>
      <c r="H20" s="134"/>
      <c r="I20" s="132"/>
      <c r="J20" s="126" t="s">
        <v>76</v>
      </c>
      <c r="K20" s="135"/>
      <c r="L20" s="135"/>
      <c r="M20" s="135"/>
      <c r="N20" s="89"/>
    </row>
    <row r="21" spans="2:14" ht="14.25" customHeight="1">
      <c r="B21" s="129" t="s">
        <v>183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89"/>
    </row>
    <row r="22" spans="2:14" ht="25.5" customHeight="1">
      <c r="B22" s="90">
        <v>203</v>
      </c>
      <c r="C22" s="101" t="s">
        <v>27</v>
      </c>
      <c r="D22" s="130" t="s">
        <v>171</v>
      </c>
      <c r="E22" s="127"/>
      <c r="F22" s="101" t="s">
        <v>184</v>
      </c>
      <c r="G22" s="126" t="s">
        <v>23</v>
      </c>
      <c r="H22" s="128"/>
      <c r="I22" s="127"/>
      <c r="J22" s="126" t="s">
        <v>175</v>
      </c>
      <c r="K22" s="128"/>
      <c r="L22" s="128"/>
      <c r="M22" s="128"/>
      <c r="N22" s="89"/>
    </row>
    <row r="23" spans="2:14" ht="25.5" customHeight="1">
      <c r="B23" s="90">
        <v>214</v>
      </c>
      <c r="C23" s="8" t="s">
        <v>70</v>
      </c>
      <c r="D23" s="126" t="s">
        <v>185</v>
      </c>
      <c r="E23" s="127"/>
      <c r="F23" s="101" t="s">
        <v>184</v>
      </c>
      <c r="G23" s="126" t="s">
        <v>72</v>
      </c>
      <c r="H23" s="128"/>
      <c r="I23" s="127"/>
      <c r="J23" s="126" t="s">
        <v>175</v>
      </c>
      <c r="K23" s="128"/>
      <c r="L23" s="128"/>
      <c r="M23" s="128"/>
      <c r="N23" s="89"/>
    </row>
    <row r="24" spans="2:14" ht="25.5" customHeight="1">
      <c r="B24" s="90">
        <v>212</v>
      </c>
      <c r="C24" s="101" t="s">
        <v>62</v>
      </c>
      <c r="D24" s="126" t="s">
        <v>185</v>
      </c>
      <c r="E24" s="127"/>
      <c r="F24" s="101" t="s">
        <v>184</v>
      </c>
      <c r="G24" s="126" t="s">
        <v>23</v>
      </c>
      <c r="H24" s="128"/>
      <c r="I24" s="127"/>
      <c r="J24" s="126" t="s">
        <v>175</v>
      </c>
      <c r="K24" s="128"/>
      <c r="L24" s="128"/>
      <c r="M24" s="128"/>
      <c r="N24" s="89"/>
    </row>
    <row r="25" ht="11.25" customHeight="1"/>
    <row r="26" spans="1:14" ht="15.75" thickBot="1">
      <c r="A26" s="36"/>
      <c r="B26" s="108" t="s">
        <v>106</v>
      </c>
      <c r="C26" s="109"/>
      <c r="D26" s="38"/>
      <c r="E26" s="38"/>
      <c r="F26" s="39"/>
      <c r="G26" s="40" t="s">
        <v>107</v>
      </c>
      <c r="H26" s="40"/>
      <c r="I26" s="41"/>
      <c r="J26" s="41"/>
      <c r="K26" s="42"/>
      <c r="L26" s="39"/>
      <c r="M26" s="41"/>
      <c r="N26" s="41"/>
    </row>
    <row r="27" spans="1:14" ht="15">
      <c r="A27" s="43"/>
      <c r="B27" s="43"/>
      <c r="C27" s="37" t="s">
        <v>108</v>
      </c>
      <c r="D27" s="44" t="s">
        <v>109</v>
      </c>
      <c r="E27" s="43"/>
      <c r="F27" s="43"/>
      <c r="G27" s="43"/>
      <c r="H27" s="43"/>
      <c r="I27" s="41"/>
      <c r="J27" s="41"/>
      <c r="K27" s="43"/>
      <c r="L27" s="39"/>
      <c r="M27" s="41"/>
      <c r="N27" s="41"/>
    </row>
    <row r="28" spans="1:14" ht="15">
      <c r="A28" s="43"/>
      <c r="B28" s="43"/>
      <c r="C28" s="37"/>
      <c r="D28" s="44"/>
      <c r="E28" s="43"/>
      <c r="F28" s="43"/>
      <c r="G28" s="43"/>
      <c r="H28" s="43"/>
      <c r="I28" s="41"/>
      <c r="J28" s="41"/>
      <c r="K28" s="43"/>
      <c r="L28" s="39"/>
      <c r="M28" s="41"/>
      <c r="N28" s="41"/>
    </row>
    <row r="29" spans="1:14" ht="15.75" thickBot="1">
      <c r="A29" s="43"/>
      <c r="B29" s="108" t="s">
        <v>110</v>
      </c>
      <c r="C29" s="108"/>
      <c r="D29" s="45"/>
      <c r="E29" s="46"/>
      <c r="F29" s="39"/>
      <c r="G29" s="47" t="s">
        <v>111</v>
      </c>
      <c r="H29" s="43"/>
      <c r="I29" s="41"/>
      <c r="J29" s="41"/>
      <c r="K29" s="43"/>
      <c r="L29" s="39"/>
      <c r="M29" s="41"/>
      <c r="N29" s="41"/>
    </row>
    <row r="30" spans="1:14" ht="15">
      <c r="A30" s="43"/>
      <c r="B30" s="43"/>
      <c r="C30" s="37" t="s">
        <v>108</v>
      </c>
      <c r="D30" s="48" t="s">
        <v>112</v>
      </c>
      <c r="E30" s="43"/>
      <c r="F30" s="43"/>
      <c r="G30" s="43"/>
      <c r="H30" s="43"/>
      <c r="I30" s="49"/>
      <c r="J30" s="49"/>
      <c r="K30" s="50"/>
      <c r="L30" s="39"/>
      <c r="M30" s="41"/>
      <c r="N30" s="41"/>
    </row>
    <row r="31" spans="1:14" ht="15.75" customHeight="1">
      <c r="A31" s="106" t="s">
        <v>113</v>
      </c>
      <c r="B31" s="106"/>
      <c r="C31" s="106"/>
      <c r="D31" s="53"/>
      <c r="E31" s="54"/>
      <c r="F31" s="41"/>
      <c r="G31" s="55" t="s">
        <v>114</v>
      </c>
      <c r="H31" s="41"/>
      <c r="I31" s="41"/>
      <c r="J31" s="41"/>
      <c r="K31" s="107"/>
      <c r="L31" s="107"/>
      <c r="M31" s="107"/>
      <c r="N31" s="41"/>
    </row>
    <row r="32" spans="1:14" ht="15.75" customHeight="1">
      <c r="A32" s="57"/>
      <c r="B32" s="57"/>
      <c r="C32" s="37" t="s">
        <v>108</v>
      </c>
      <c r="D32" s="48" t="s">
        <v>115</v>
      </c>
      <c r="E32" s="41"/>
      <c r="F32" s="41"/>
      <c r="G32" s="55"/>
      <c r="H32" s="41"/>
      <c r="I32" s="41"/>
      <c r="J32" s="41"/>
      <c r="K32" s="56"/>
      <c r="L32" s="56"/>
      <c r="M32" s="56"/>
      <c r="N32" s="41"/>
    </row>
    <row r="33" spans="1:14" ht="15.75" customHeight="1">
      <c r="A33" s="106" t="s">
        <v>116</v>
      </c>
      <c r="B33" s="106"/>
      <c r="C33" s="106"/>
      <c r="D33" s="53"/>
      <c r="E33" s="54"/>
      <c r="F33" s="48"/>
      <c r="G33" s="55" t="s">
        <v>117</v>
      </c>
      <c r="H33" s="41"/>
      <c r="I33" s="41"/>
      <c r="J33" s="41"/>
      <c r="K33" s="107"/>
      <c r="L33" s="107"/>
      <c r="M33" s="107"/>
      <c r="N33" s="41"/>
    </row>
    <row r="34" spans="1:14" ht="15.75" customHeight="1">
      <c r="A34" s="52"/>
      <c r="B34" s="52"/>
      <c r="C34" s="37" t="s">
        <v>108</v>
      </c>
      <c r="D34" s="48" t="s">
        <v>118</v>
      </c>
      <c r="E34" s="41"/>
      <c r="F34" s="41"/>
      <c r="G34" s="55"/>
      <c r="H34" s="41"/>
      <c r="I34" s="41"/>
      <c r="J34" s="41"/>
      <c r="K34" s="56"/>
      <c r="L34" s="56"/>
      <c r="M34" s="56"/>
      <c r="N34" s="41"/>
    </row>
    <row r="35" spans="1:14" ht="15.75" customHeight="1">
      <c r="A35" s="106" t="s">
        <v>116</v>
      </c>
      <c r="B35" s="106"/>
      <c r="C35" s="106"/>
      <c r="D35" s="53"/>
      <c r="E35" s="54"/>
      <c r="F35" s="41"/>
      <c r="G35" s="55" t="s">
        <v>119</v>
      </c>
      <c r="H35" s="41"/>
      <c r="I35" s="41"/>
      <c r="J35" s="41"/>
      <c r="K35" s="107"/>
      <c r="L35" s="107"/>
      <c r="M35" s="107"/>
      <c r="N35" s="41"/>
    </row>
    <row r="36" spans="3:4" ht="12.75">
      <c r="C36" s="37" t="s">
        <v>108</v>
      </c>
      <c r="D36" s="48" t="s">
        <v>120</v>
      </c>
    </row>
  </sheetData>
  <mergeCells count="52">
    <mergeCell ref="A1:N1"/>
    <mergeCell ref="A2:N2"/>
    <mergeCell ref="A3:N3"/>
    <mergeCell ref="A4:N4"/>
    <mergeCell ref="A5:N5"/>
    <mergeCell ref="C6:I6"/>
    <mergeCell ref="A7:C7"/>
    <mergeCell ref="G7:N7"/>
    <mergeCell ref="E10:J10"/>
    <mergeCell ref="K10:P10"/>
    <mergeCell ref="B11:M11"/>
    <mergeCell ref="D12:E12"/>
    <mergeCell ref="G12:I12"/>
    <mergeCell ref="J12:M12"/>
    <mergeCell ref="D13:E13"/>
    <mergeCell ref="G13:I13"/>
    <mergeCell ref="J13:M13"/>
    <mergeCell ref="B14:M14"/>
    <mergeCell ref="D15:E15"/>
    <mergeCell ref="G15:I15"/>
    <mergeCell ref="J15:M15"/>
    <mergeCell ref="D16:E16"/>
    <mergeCell ref="G16:I16"/>
    <mergeCell ref="J16:M16"/>
    <mergeCell ref="B17:M17"/>
    <mergeCell ref="D18:E18"/>
    <mergeCell ref="G18:I18"/>
    <mergeCell ref="J18:M18"/>
    <mergeCell ref="D19:E19"/>
    <mergeCell ref="G19:I19"/>
    <mergeCell ref="J19:M19"/>
    <mergeCell ref="D20:E20"/>
    <mergeCell ref="G20:I20"/>
    <mergeCell ref="J20:M20"/>
    <mergeCell ref="B21:M21"/>
    <mergeCell ref="D22:E22"/>
    <mergeCell ref="G22:I22"/>
    <mergeCell ref="J22:M22"/>
    <mergeCell ref="D23:E23"/>
    <mergeCell ref="G23:I23"/>
    <mergeCell ref="J23:M23"/>
    <mergeCell ref="D24:E24"/>
    <mergeCell ref="G24:I24"/>
    <mergeCell ref="J24:M24"/>
    <mergeCell ref="B26:C26"/>
    <mergeCell ref="B29:C29"/>
    <mergeCell ref="A31:C31"/>
    <mergeCell ref="K31:M31"/>
    <mergeCell ref="A33:C33"/>
    <mergeCell ref="K33:M33"/>
    <mergeCell ref="A35:C35"/>
    <mergeCell ref="K35:M35"/>
  </mergeCells>
  <conditionalFormatting sqref="C18 C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6"/>
  <sheetViews>
    <sheetView workbookViewId="0" topLeftCell="A1">
      <selection activeCell="P42" sqref="P42"/>
    </sheetView>
  </sheetViews>
  <sheetFormatPr defaultColWidth="9.00390625" defaultRowHeight="12.75"/>
  <cols>
    <col min="1" max="1" width="6.375" style="88" customWidth="1"/>
    <col min="2" max="2" width="8.375" style="88" customWidth="1"/>
    <col min="3" max="3" width="9.375" style="88" customWidth="1"/>
    <col min="4" max="4" width="8.375" style="88" customWidth="1"/>
    <col min="5" max="5" width="22.625" style="88" customWidth="1"/>
    <col min="6" max="7" width="4.375" style="88" customWidth="1"/>
    <col min="8" max="8" width="11.00390625" style="88" customWidth="1"/>
    <col min="9" max="9" width="9.25390625" style="88" customWidth="1"/>
    <col min="10" max="10" width="2.375" style="88" customWidth="1"/>
    <col min="11" max="11" width="7.125" style="88" customWidth="1"/>
    <col min="12" max="12" width="21.25390625" style="88" customWidth="1"/>
    <col min="13" max="14" width="2.375" style="88" hidden="1" customWidth="1"/>
    <col min="15" max="15" width="2.125" style="88" hidden="1" customWidth="1"/>
    <col min="16" max="16" width="10.25390625" style="88" customWidth="1"/>
    <col min="17" max="17" width="8.625" style="88" customWidth="1"/>
    <col min="18" max="16384" width="9.125" style="88" customWidth="1"/>
  </cols>
  <sheetData>
    <row r="1" spans="3:16" ht="18"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3:16" ht="12.75">
      <c r="C2" s="120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3:16" ht="27">
      <c r="C3" s="121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3:16" ht="18.75" customHeight="1">
      <c r="C4" s="122" t="s">
        <v>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3:16" ht="23.25">
      <c r="C5" s="119" t="s">
        <v>186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4:11" ht="20.25">
      <c r="D6" s="2"/>
      <c r="E6" s="94"/>
      <c r="F6" s="79"/>
      <c r="G6" s="79"/>
      <c r="H6" s="79"/>
      <c r="I6" s="79"/>
      <c r="J6" s="79"/>
      <c r="K6" s="79"/>
    </row>
    <row r="7" spans="3:16" ht="22.5" customHeight="1">
      <c r="C7" s="151" t="s">
        <v>4</v>
      </c>
      <c r="D7" s="151"/>
      <c r="E7" s="151"/>
      <c r="F7" s="4"/>
      <c r="G7" s="4"/>
      <c r="H7" s="4"/>
      <c r="I7" s="123" t="s">
        <v>5</v>
      </c>
      <c r="J7" s="123"/>
      <c r="K7" s="123"/>
      <c r="L7" s="123"/>
      <c r="M7" s="123"/>
      <c r="N7" s="123"/>
      <c r="O7" s="123"/>
      <c r="P7" s="123"/>
    </row>
    <row r="8" spans="4:11" ht="12.75" customHeight="1" thickBot="1">
      <c r="D8" s="2"/>
      <c r="E8" s="62"/>
      <c r="F8" s="62"/>
      <c r="G8" s="62"/>
      <c r="H8" s="62"/>
      <c r="I8" s="62"/>
      <c r="J8" s="62"/>
      <c r="K8" s="62"/>
    </row>
    <row r="9" spans="4:11" ht="21" hidden="1" thickBot="1">
      <c r="D9" s="2"/>
      <c r="E9" s="86"/>
      <c r="F9" s="87"/>
      <c r="G9" s="87"/>
      <c r="H9" s="87"/>
      <c r="I9" s="87"/>
      <c r="J9" s="87"/>
      <c r="K9" s="87"/>
    </row>
    <row r="10" spans="7:18" ht="28.5" customHeight="1" hidden="1">
      <c r="G10" s="147"/>
      <c r="H10" s="148"/>
      <c r="I10" s="148"/>
      <c r="J10" s="148"/>
      <c r="K10" s="148"/>
      <c r="L10" s="148"/>
      <c r="M10" s="149" t="s">
        <v>166</v>
      </c>
      <c r="N10" s="150"/>
      <c r="O10" s="150"/>
      <c r="P10" s="150"/>
      <c r="Q10" s="150"/>
      <c r="R10" s="150"/>
    </row>
    <row r="11" spans="2:17" ht="28.5" customHeight="1" thickBot="1">
      <c r="B11" s="102">
        <v>1</v>
      </c>
      <c r="C11" s="102">
        <v>20</v>
      </c>
      <c r="D11" s="129" t="s">
        <v>176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03" t="s">
        <v>187</v>
      </c>
      <c r="Q11" s="103" t="s">
        <v>188</v>
      </c>
    </row>
    <row r="12" spans="2:17" ht="25.5" customHeight="1">
      <c r="B12" s="104"/>
      <c r="C12" s="104"/>
      <c r="D12" s="96">
        <v>223</v>
      </c>
      <c r="E12" s="12" t="s">
        <v>57</v>
      </c>
      <c r="F12" s="136" t="s">
        <v>61</v>
      </c>
      <c r="G12" s="137"/>
      <c r="H12" s="97" t="s">
        <v>177</v>
      </c>
      <c r="I12" s="136" t="s">
        <v>59</v>
      </c>
      <c r="J12" s="138"/>
      <c r="K12" s="137"/>
      <c r="L12" s="126" t="s">
        <v>60</v>
      </c>
      <c r="M12" s="135"/>
      <c r="N12" s="135"/>
      <c r="O12" s="135"/>
      <c r="P12" s="105">
        <v>1</v>
      </c>
      <c r="Q12" s="105">
        <v>10</v>
      </c>
    </row>
    <row r="13" spans="2:17" ht="25.5" customHeight="1">
      <c r="B13" s="104"/>
      <c r="C13" s="104"/>
      <c r="D13" s="98" t="s">
        <v>178</v>
      </c>
      <c r="E13" s="99" t="s">
        <v>53</v>
      </c>
      <c r="F13" s="131" t="s">
        <v>179</v>
      </c>
      <c r="G13" s="132"/>
      <c r="H13" s="97" t="s">
        <v>177</v>
      </c>
      <c r="I13" s="133" t="s">
        <v>180</v>
      </c>
      <c r="J13" s="134"/>
      <c r="K13" s="132"/>
      <c r="L13" s="126" t="s">
        <v>181</v>
      </c>
      <c r="M13" s="135"/>
      <c r="N13" s="135"/>
      <c r="O13" s="135"/>
      <c r="P13" s="105">
        <v>1</v>
      </c>
      <c r="Q13" s="105">
        <v>10</v>
      </c>
    </row>
    <row r="14" spans="2:17" ht="25.5" customHeight="1" thickBot="1">
      <c r="B14" s="104"/>
      <c r="C14" s="104"/>
      <c r="D14" s="98">
        <v>215</v>
      </c>
      <c r="E14" s="100" t="s">
        <v>73</v>
      </c>
      <c r="F14" s="131" t="s">
        <v>182</v>
      </c>
      <c r="G14" s="132"/>
      <c r="H14" s="97" t="s">
        <v>177</v>
      </c>
      <c r="I14" s="131" t="s">
        <v>180</v>
      </c>
      <c r="J14" s="134"/>
      <c r="K14" s="132"/>
      <c r="L14" s="126" t="s">
        <v>76</v>
      </c>
      <c r="M14" s="135"/>
      <c r="N14" s="135"/>
      <c r="O14" s="135"/>
      <c r="P14" s="105">
        <v>1</v>
      </c>
      <c r="Q14" s="105">
        <v>10</v>
      </c>
    </row>
    <row r="15" spans="2:17" ht="23.25" customHeight="1" thickBot="1">
      <c r="B15" s="102">
        <v>2</v>
      </c>
      <c r="C15" s="102">
        <v>14</v>
      </c>
      <c r="D15" s="152" t="s">
        <v>167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03" t="s">
        <v>187</v>
      </c>
      <c r="Q15" s="103" t="s">
        <v>188</v>
      </c>
    </row>
    <row r="16" spans="2:17" ht="45" customHeight="1">
      <c r="B16" s="104"/>
      <c r="C16" s="104"/>
      <c r="D16" s="90">
        <v>201</v>
      </c>
      <c r="E16" s="8" t="s">
        <v>15</v>
      </c>
      <c r="F16" s="139" t="s">
        <v>19</v>
      </c>
      <c r="G16" s="143"/>
      <c r="H16" s="91" t="s">
        <v>168</v>
      </c>
      <c r="I16" s="126" t="s">
        <v>17</v>
      </c>
      <c r="J16" s="135"/>
      <c r="K16" s="143"/>
      <c r="L16" s="136" t="s">
        <v>18</v>
      </c>
      <c r="M16" s="138"/>
      <c r="N16" s="138"/>
      <c r="O16" s="138"/>
      <c r="P16" s="105">
        <v>1</v>
      </c>
      <c r="Q16" s="105">
        <v>10</v>
      </c>
    </row>
    <row r="17" spans="2:17" ht="42" customHeight="1" thickBot="1">
      <c r="B17" s="104"/>
      <c r="C17" s="104"/>
      <c r="D17" s="90">
        <v>207</v>
      </c>
      <c r="E17" s="8" t="s">
        <v>42</v>
      </c>
      <c r="F17" s="139" t="s">
        <v>169</v>
      </c>
      <c r="G17" s="143"/>
      <c r="H17" s="91" t="s">
        <v>168</v>
      </c>
      <c r="I17" s="126" t="s">
        <v>32</v>
      </c>
      <c r="J17" s="135"/>
      <c r="K17" s="143"/>
      <c r="L17" s="131" t="s">
        <v>33</v>
      </c>
      <c r="M17" s="134"/>
      <c r="N17" s="134"/>
      <c r="O17" s="134"/>
      <c r="P17" s="105">
        <v>5</v>
      </c>
      <c r="Q17" s="105">
        <v>4</v>
      </c>
    </row>
    <row r="18" spans="2:17" ht="24.75" customHeight="1" thickBot="1">
      <c r="B18" s="102">
        <v>3</v>
      </c>
      <c r="C18" s="102">
        <v>14</v>
      </c>
      <c r="D18" s="144" t="s">
        <v>170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103" t="s">
        <v>187</v>
      </c>
      <c r="Q18" s="103" t="s">
        <v>188</v>
      </c>
    </row>
    <row r="19" spans="2:17" ht="25.5" customHeight="1">
      <c r="B19" s="104"/>
      <c r="C19" s="104"/>
      <c r="D19" s="90">
        <v>202</v>
      </c>
      <c r="E19" s="92" t="s">
        <v>21</v>
      </c>
      <c r="F19" s="126" t="s">
        <v>171</v>
      </c>
      <c r="G19" s="127"/>
      <c r="H19" s="93" t="s">
        <v>172</v>
      </c>
      <c r="I19" s="139" t="s">
        <v>23</v>
      </c>
      <c r="J19" s="128"/>
      <c r="K19" s="127"/>
      <c r="L19" s="131" t="s">
        <v>173</v>
      </c>
      <c r="M19" s="140"/>
      <c r="N19" s="140"/>
      <c r="O19" s="140"/>
      <c r="P19" s="105">
        <v>2</v>
      </c>
      <c r="Q19" s="105">
        <v>8</v>
      </c>
    </row>
    <row r="20" spans="2:17" ht="25.5" customHeight="1" thickBot="1">
      <c r="B20" s="104"/>
      <c r="C20" s="104"/>
      <c r="D20" s="90">
        <v>208</v>
      </c>
      <c r="E20" s="95" t="s">
        <v>44</v>
      </c>
      <c r="F20" s="130" t="s">
        <v>174</v>
      </c>
      <c r="G20" s="127"/>
      <c r="H20" s="93" t="s">
        <v>172</v>
      </c>
      <c r="I20" s="126" t="s">
        <v>46</v>
      </c>
      <c r="J20" s="128"/>
      <c r="K20" s="127"/>
      <c r="L20" s="141" t="s">
        <v>175</v>
      </c>
      <c r="M20" s="142"/>
      <c r="N20" s="142"/>
      <c r="O20" s="142"/>
      <c r="P20" s="105">
        <v>3</v>
      </c>
      <c r="Q20" s="105">
        <v>6</v>
      </c>
    </row>
    <row r="21" spans="2:17" ht="25.5" customHeight="1" thickBot="1">
      <c r="B21" s="102">
        <v>4</v>
      </c>
      <c r="C21" s="102">
        <v>14</v>
      </c>
      <c r="D21" s="129" t="s">
        <v>183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03" t="s">
        <v>187</v>
      </c>
      <c r="Q21" s="103" t="s">
        <v>188</v>
      </c>
    </row>
    <row r="22" spans="4:17" ht="25.5" customHeight="1">
      <c r="D22" s="90">
        <v>203</v>
      </c>
      <c r="E22" s="101" t="s">
        <v>27</v>
      </c>
      <c r="F22" s="130" t="s">
        <v>171</v>
      </c>
      <c r="G22" s="127"/>
      <c r="H22" s="101" t="s">
        <v>184</v>
      </c>
      <c r="I22" s="126" t="s">
        <v>23</v>
      </c>
      <c r="J22" s="128"/>
      <c r="K22" s="127"/>
      <c r="L22" s="126" t="s">
        <v>175</v>
      </c>
      <c r="M22" s="128"/>
      <c r="N22" s="128"/>
      <c r="O22" s="128"/>
      <c r="P22" s="105">
        <v>3</v>
      </c>
      <c r="Q22" s="105">
        <v>6</v>
      </c>
    </row>
    <row r="23" spans="4:17" ht="25.5" customHeight="1">
      <c r="D23" s="90">
        <v>214</v>
      </c>
      <c r="E23" s="8" t="s">
        <v>70</v>
      </c>
      <c r="F23" s="126" t="s">
        <v>185</v>
      </c>
      <c r="G23" s="127"/>
      <c r="H23" s="101" t="s">
        <v>184</v>
      </c>
      <c r="I23" s="126" t="s">
        <v>72</v>
      </c>
      <c r="J23" s="128"/>
      <c r="K23" s="127"/>
      <c r="L23" s="126" t="s">
        <v>175</v>
      </c>
      <c r="M23" s="128"/>
      <c r="N23" s="128"/>
      <c r="O23" s="128"/>
      <c r="P23" s="105">
        <v>2</v>
      </c>
      <c r="Q23" s="105">
        <v>8</v>
      </c>
    </row>
    <row r="24" spans="4:17" ht="25.5" customHeight="1">
      <c r="D24" s="90">
        <v>212</v>
      </c>
      <c r="E24" s="101" t="s">
        <v>62</v>
      </c>
      <c r="F24" s="126" t="s">
        <v>185</v>
      </c>
      <c r="G24" s="127"/>
      <c r="H24" s="101" t="s">
        <v>184</v>
      </c>
      <c r="I24" s="126" t="s">
        <v>23</v>
      </c>
      <c r="J24" s="128"/>
      <c r="K24" s="127"/>
      <c r="L24" s="126" t="s">
        <v>175</v>
      </c>
      <c r="M24" s="128"/>
      <c r="N24" s="128"/>
      <c r="O24" s="128"/>
      <c r="P24" s="105" t="s">
        <v>189</v>
      </c>
      <c r="Q24" s="105" t="s">
        <v>189</v>
      </c>
    </row>
    <row r="25" ht="11.25" customHeight="1"/>
    <row r="26" spans="3:16" ht="15.75" thickBot="1">
      <c r="C26" s="36"/>
      <c r="D26" s="108" t="s">
        <v>106</v>
      </c>
      <c r="E26" s="109"/>
      <c r="F26" s="38"/>
      <c r="G26" s="38"/>
      <c r="H26" s="39"/>
      <c r="I26" s="40" t="s">
        <v>107</v>
      </c>
      <c r="J26" s="40"/>
      <c r="K26" s="41"/>
      <c r="L26" s="41"/>
      <c r="M26" s="42"/>
      <c r="N26" s="39"/>
      <c r="O26" s="41"/>
      <c r="P26" s="41"/>
    </row>
    <row r="27" spans="3:16" ht="15">
      <c r="C27" s="43"/>
      <c r="D27" s="43"/>
      <c r="E27" s="37" t="s">
        <v>108</v>
      </c>
      <c r="F27" s="44" t="s">
        <v>109</v>
      </c>
      <c r="G27" s="43"/>
      <c r="H27" s="43"/>
      <c r="I27" s="43"/>
      <c r="J27" s="43"/>
      <c r="K27" s="41"/>
      <c r="L27" s="41"/>
      <c r="M27" s="43"/>
      <c r="N27" s="39"/>
      <c r="O27" s="41"/>
      <c r="P27" s="41"/>
    </row>
    <row r="28" spans="3:16" ht="15">
      <c r="C28" s="43"/>
      <c r="D28" s="43"/>
      <c r="E28" s="37"/>
      <c r="F28" s="44"/>
      <c r="G28" s="43"/>
      <c r="H28" s="43"/>
      <c r="I28" s="43"/>
      <c r="J28" s="43"/>
      <c r="K28" s="41"/>
      <c r="L28" s="41"/>
      <c r="M28" s="43"/>
      <c r="N28" s="39"/>
      <c r="O28" s="41"/>
      <c r="P28" s="41"/>
    </row>
    <row r="29" spans="3:16" ht="15.75" thickBot="1">
      <c r="C29" s="43"/>
      <c r="D29" s="108" t="s">
        <v>110</v>
      </c>
      <c r="E29" s="108"/>
      <c r="F29" s="45"/>
      <c r="G29" s="46"/>
      <c r="H29" s="39"/>
      <c r="I29" s="47" t="s">
        <v>111</v>
      </c>
      <c r="J29" s="43"/>
      <c r="K29" s="41"/>
      <c r="L29" s="41"/>
      <c r="M29" s="43"/>
      <c r="N29" s="39"/>
      <c r="O29" s="41"/>
      <c r="P29" s="41"/>
    </row>
    <row r="30" spans="3:16" ht="15">
      <c r="C30" s="43"/>
      <c r="D30" s="43"/>
      <c r="E30" s="37" t="s">
        <v>108</v>
      </c>
      <c r="F30" s="48" t="s">
        <v>112</v>
      </c>
      <c r="G30" s="43"/>
      <c r="H30" s="43"/>
      <c r="I30" s="43"/>
      <c r="J30" s="43"/>
      <c r="K30" s="49"/>
      <c r="L30" s="49"/>
      <c r="M30" s="50"/>
      <c r="N30" s="39"/>
      <c r="O30" s="41"/>
      <c r="P30" s="41"/>
    </row>
    <row r="31" spans="3:16" ht="15.75" customHeight="1">
      <c r="C31" s="106" t="s">
        <v>113</v>
      </c>
      <c r="D31" s="106"/>
      <c r="E31" s="106"/>
      <c r="F31" s="53"/>
      <c r="G31" s="54"/>
      <c r="H31" s="41"/>
      <c r="I31" s="55" t="s">
        <v>114</v>
      </c>
      <c r="J31" s="41"/>
      <c r="K31" s="41"/>
      <c r="L31" s="41"/>
      <c r="M31" s="107"/>
      <c r="N31" s="107"/>
      <c r="O31" s="107"/>
      <c r="P31" s="41"/>
    </row>
    <row r="32" spans="3:16" ht="15.75" customHeight="1">
      <c r="C32" s="57"/>
      <c r="D32" s="57"/>
      <c r="E32" s="37" t="s">
        <v>108</v>
      </c>
      <c r="F32" s="48" t="s">
        <v>115</v>
      </c>
      <c r="G32" s="41"/>
      <c r="H32" s="41"/>
      <c r="I32" s="55"/>
      <c r="J32" s="41"/>
      <c r="K32" s="41"/>
      <c r="L32" s="41"/>
      <c r="M32" s="56"/>
      <c r="N32" s="56"/>
      <c r="O32" s="56"/>
      <c r="P32" s="41"/>
    </row>
    <row r="33" spans="3:16" ht="15.75" customHeight="1">
      <c r="C33" s="106" t="s">
        <v>116</v>
      </c>
      <c r="D33" s="106"/>
      <c r="E33" s="106"/>
      <c r="F33" s="53"/>
      <c r="G33" s="54"/>
      <c r="H33" s="48"/>
      <c r="I33" s="55" t="s">
        <v>117</v>
      </c>
      <c r="J33" s="41"/>
      <c r="K33" s="41"/>
      <c r="L33" s="41"/>
      <c r="M33" s="107"/>
      <c r="N33" s="107"/>
      <c r="O33" s="107"/>
      <c r="P33" s="41"/>
    </row>
    <row r="34" spans="3:16" ht="15.75" customHeight="1">
      <c r="C34" s="52"/>
      <c r="D34" s="52"/>
      <c r="E34" s="37" t="s">
        <v>108</v>
      </c>
      <c r="F34" s="48" t="s">
        <v>118</v>
      </c>
      <c r="G34" s="41"/>
      <c r="H34" s="41"/>
      <c r="I34" s="55"/>
      <c r="J34" s="41"/>
      <c r="K34" s="41"/>
      <c r="L34" s="41"/>
      <c r="M34" s="56"/>
      <c r="N34" s="56"/>
      <c r="O34" s="56"/>
      <c r="P34" s="41"/>
    </row>
    <row r="35" spans="3:16" ht="15.75" customHeight="1">
      <c r="C35" s="106" t="s">
        <v>116</v>
      </c>
      <c r="D35" s="106"/>
      <c r="E35" s="106"/>
      <c r="F35" s="53"/>
      <c r="G35" s="54"/>
      <c r="H35" s="41"/>
      <c r="I35" s="55" t="s">
        <v>119</v>
      </c>
      <c r="J35" s="41"/>
      <c r="K35" s="41"/>
      <c r="L35" s="41"/>
      <c r="M35" s="107"/>
      <c r="N35" s="107"/>
      <c r="O35" s="107"/>
      <c r="P35" s="41"/>
    </row>
    <row r="36" spans="5:6" ht="12.75">
      <c r="E36" s="37" t="s">
        <v>108</v>
      </c>
      <c r="F36" s="48" t="s">
        <v>120</v>
      </c>
    </row>
  </sheetData>
  <mergeCells count="52">
    <mergeCell ref="C1:P1"/>
    <mergeCell ref="C2:P2"/>
    <mergeCell ref="C3:P3"/>
    <mergeCell ref="C4:P4"/>
    <mergeCell ref="C5:P5"/>
    <mergeCell ref="E6:K6"/>
    <mergeCell ref="C7:E7"/>
    <mergeCell ref="I7:P7"/>
    <mergeCell ref="G10:L10"/>
    <mergeCell ref="M10:R10"/>
    <mergeCell ref="D11:O11"/>
    <mergeCell ref="F12:G12"/>
    <mergeCell ref="I12:K12"/>
    <mergeCell ref="L12:O12"/>
    <mergeCell ref="F13:G13"/>
    <mergeCell ref="I13:K13"/>
    <mergeCell ref="L13:O13"/>
    <mergeCell ref="F14:G14"/>
    <mergeCell ref="I14:K14"/>
    <mergeCell ref="L14:O14"/>
    <mergeCell ref="D15:O15"/>
    <mergeCell ref="F16:G16"/>
    <mergeCell ref="I16:K16"/>
    <mergeCell ref="L16:O16"/>
    <mergeCell ref="F17:G17"/>
    <mergeCell ref="I17:K17"/>
    <mergeCell ref="L17:O17"/>
    <mergeCell ref="D18:O18"/>
    <mergeCell ref="F19:G19"/>
    <mergeCell ref="I19:K19"/>
    <mergeCell ref="L19:O19"/>
    <mergeCell ref="F20:G20"/>
    <mergeCell ref="I20:K20"/>
    <mergeCell ref="L20:O20"/>
    <mergeCell ref="D21:O21"/>
    <mergeCell ref="F22:G22"/>
    <mergeCell ref="I22:K22"/>
    <mergeCell ref="L22:O22"/>
    <mergeCell ref="F23:G23"/>
    <mergeCell ref="I23:K23"/>
    <mergeCell ref="L23:O23"/>
    <mergeCell ref="F24:G24"/>
    <mergeCell ref="I24:K24"/>
    <mergeCell ref="L24:O24"/>
    <mergeCell ref="D26:E26"/>
    <mergeCell ref="D29:E29"/>
    <mergeCell ref="C31:E31"/>
    <mergeCell ref="M31:O31"/>
    <mergeCell ref="C33:E33"/>
    <mergeCell ref="M33:O33"/>
    <mergeCell ref="C35:E35"/>
    <mergeCell ref="M35:O35"/>
  </mergeCells>
  <conditionalFormatting sqref="E12 E1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Света</cp:lastModifiedBy>
  <cp:lastPrinted>2011-03-26T17:21:40Z</cp:lastPrinted>
  <dcterms:created xsi:type="dcterms:W3CDTF">2011-03-26T16:53:26Z</dcterms:created>
  <dcterms:modified xsi:type="dcterms:W3CDTF">2011-03-27T16:47:51Z</dcterms:modified>
  <cp:category/>
  <cp:version/>
  <cp:contentType/>
  <cp:contentStatus/>
</cp:coreProperties>
</file>